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pack\OneDrive\Desktop\Financial Wisdom\"/>
    </mc:Choice>
  </mc:AlternateContent>
  <xr:revisionPtr revIDLastSave="0" documentId="13_ncr:1_{CAA6F856-9DEC-4334-808F-0CCD666DBDC3}" xr6:coauthVersionLast="47" xr6:coauthVersionMax="47" xr10:uidLastSave="{00000000-0000-0000-0000-000000000000}"/>
  <bookViews>
    <workbookView xWindow="28680" yWindow="-120" windowWidth="29040" windowHeight="15840" xr2:uid="{38C43B7C-2EC2-41C7-9847-43C70546A18F}"/>
  </bookViews>
  <sheets>
    <sheet name="CURRENT" sheetId="1" r:id="rId1"/>
    <sheet name="RISK ALLOCATION" sheetId="3" r:id="rId2"/>
    <sheet name="HISTORICAL" sheetId="5" r:id="rId3"/>
  </sheet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5" l="1"/>
  <c r="M10" i="5"/>
  <c r="M11" i="5"/>
  <c r="F10" i="5"/>
  <c r="F9" i="5"/>
  <c r="F17" i="1" l="1"/>
  <c r="J17" i="1"/>
  <c r="L17" i="1" s="1"/>
  <c r="K17" i="1" s="1"/>
  <c r="N17" i="1"/>
  <c r="P17" i="1"/>
  <c r="F18" i="1"/>
  <c r="J18" i="1"/>
  <c r="L18" i="1" s="1"/>
  <c r="K18" i="1" s="1"/>
  <c r="N18" i="1"/>
  <c r="S18" i="1" s="1"/>
  <c r="P18" i="1"/>
  <c r="Q18" i="1" s="1"/>
  <c r="R18" i="1" s="1"/>
  <c r="F19" i="1"/>
  <c r="J19" i="1"/>
  <c r="L19" i="1" s="1"/>
  <c r="K19" i="1" s="1"/>
  <c r="N19" i="1"/>
  <c r="P19" i="1"/>
  <c r="Q19" i="1"/>
  <c r="R19" i="1"/>
  <c r="S19" i="1"/>
  <c r="F20" i="1"/>
  <c r="J20" i="1"/>
  <c r="L20" i="1" s="1"/>
  <c r="N20" i="1"/>
  <c r="S20" i="1" s="1"/>
  <c r="P20" i="1"/>
  <c r="F11" i="5"/>
  <c r="F11" i="1"/>
  <c r="F12" i="1"/>
  <c r="F13" i="1"/>
  <c r="F14" i="1"/>
  <c r="L14" i="1" s="1"/>
  <c r="K14" i="1" s="1"/>
  <c r="F15" i="1"/>
  <c r="F16" i="1"/>
  <c r="N11" i="1"/>
  <c r="N12" i="1"/>
  <c r="N13" i="1"/>
  <c r="N14" i="1"/>
  <c r="Q14" i="1" s="1"/>
  <c r="R14" i="1" s="1"/>
  <c r="N15" i="1"/>
  <c r="N16" i="1"/>
  <c r="J14" i="1"/>
  <c r="P14" i="1"/>
  <c r="K20" i="1" l="1"/>
  <c r="Q20" i="1"/>
  <c r="R20" i="1" s="1"/>
  <c r="Q17" i="1"/>
  <c r="S17" i="1"/>
  <c r="S14" i="1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T17" i="5"/>
  <c r="T22" i="5"/>
  <c r="T23" i="5"/>
  <c r="T28" i="5"/>
  <c r="T29" i="5"/>
  <c r="T34" i="5"/>
  <c r="T35" i="5"/>
  <c r="T40" i="5"/>
  <c r="T41" i="5"/>
  <c r="T46" i="5"/>
  <c r="T47" i="5"/>
  <c r="T52" i="5"/>
  <c r="T53" i="5"/>
  <c r="T58" i="5"/>
  <c r="T59" i="5"/>
  <c r="T64" i="5"/>
  <c r="T65" i="5"/>
  <c r="T70" i="5"/>
  <c r="T71" i="5"/>
  <c r="T76" i="5"/>
  <c r="T77" i="5"/>
  <c r="T82" i="5"/>
  <c r="T83" i="5"/>
  <c r="T88" i="5"/>
  <c r="T89" i="5"/>
  <c r="T94" i="5"/>
  <c r="T95" i="5"/>
  <c r="T100" i="5"/>
  <c r="T101" i="5"/>
  <c r="T106" i="5"/>
  <c r="T107" i="5"/>
  <c r="T112" i="5"/>
  <c r="T113" i="5"/>
  <c r="T118" i="5"/>
  <c r="H120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9" i="5"/>
  <c r="R120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L9" i="5"/>
  <c r="Q10" i="5"/>
  <c r="Q11" i="5"/>
  <c r="Q12" i="5"/>
  <c r="Q13" i="5"/>
  <c r="Q14" i="5"/>
  <c r="Q15" i="5"/>
  <c r="Q16" i="5"/>
  <c r="Q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7" i="5"/>
  <c r="P18" i="5"/>
  <c r="P19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M23" i="5"/>
  <c r="M24" i="5"/>
  <c r="T24" i="5" s="1"/>
  <c r="M25" i="5"/>
  <c r="T25" i="5" s="1"/>
  <c r="M26" i="5"/>
  <c r="T26" i="5" s="1"/>
  <c r="M27" i="5"/>
  <c r="T27" i="5" s="1"/>
  <c r="M28" i="5"/>
  <c r="M29" i="5"/>
  <c r="M30" i="5"/>
  <c r="T30" i="5" s="1"/>
  <c r="M31" i="5"/>
  <c r="T31" i="5" s="1"/>
  <c r="M32" i="5"/>
  <c r="T32" i="5" s="1"/>
  <c r="M33" i="5"/>
  <c r="T33" i="5" s="1"/>
  <c r="M34" i="5"/>
  <c r="M35" i="5"/>
  <c r="M36" i="5"/>
  <c r="T36" i="5" s="1"/>
  <c r="M37" i="5"/>
  <c r="T37" i="5" s="1"/>
  <c r="M38" i="5"/>
  <c r="T38" i="5" s="1"/>
  <c r="M39" i="5"/>
  <c r="T39" i="5" s="1"/>
  <c r="M40" i="5"/>
  <c r="M41" i="5"/>
  <c r="M42" i="5"/>
  <c r="T42" i="5" s="1"/>
  <c r="M43" i="5"/>
  <c r="T43" i="5" s="1"/>
  <c r="M44" i="5"/>
  <c r="T44" i="5" s="1"/>
  <c r="M45" i="5"/>
  <c r="T45" i="5" s="1"/>
  <c r="M46" i="5"/>
  <c r="M47" i="5"/>
  <c r="M48" i="5"/>
  <c r="T48" i="5" s="1"/>
  <c r="M49" i="5"/>
  <c r="T49" i="5" s="1"/>
  <c r="M50" i="5"/>
  <c r="T50" i="5" s="1"/>
  <c r="M51" i="5"/>
  <c r="T51" i="5" s="1"/>
  <c r="M52" i="5"/>
  <c r="M53" i="5"/>
  <c r="M54" i="5"/>
  <c r="T54" i="5" s="1"/>
  <c r="M55" i="5"/>
  <c r="T55" i="5" s="1"/>
  <c r="M56" i="5"/>
  <c r="T56" i="5" s="1"/>
  <c r="M57" i="5"/>
  <c r="T57" i="5" s="1"/>
  <c r="M58" i="5"/>
  <c r="M59" i="5"/>
  <c r="M60" i="5"/>
  <c r="T60" i="5" s="1"/>
  <c r="M61" i="5"/>
  <c r="T61" i="5" s="1"/>
  <c r="M62" i="5"/>
  <c r="T62" i="5" s="1"/>
  <c r="M63" i="5"/>
  <c r="T63" i="5" s="1"/>
  <c r="M64" i="5"/>
  <c r="M65" i="5"/>
  <c r="M66" i="5"/>
  <c r="T66" i="5" s="1"/>
  <c r="M67" i="5"/>
  <c r="T67" i="5" s="1"/>
  <c r="M68" i="5"/>
  <c r="T68" i="5" s="1"/>
  <c r="M69" i="5"/>
  <c r="T69" i="5" s="1"/>
  <c r="M70" i="5"/>
  <c r="M71" i="5"/>
  <c r="M72" i="5"/>
  <c r="T72" i="5" s="1"/>
  <c r="M73" i="5"/>
  <c r="T73" i="5" s="1"/>
  <c r="M74" i="5"/>
  <c r="T74" i="5" s="1"/>
  <c r="M75" i="5"/>
  <c r="T75" i="5" s="1"/>
  <c r="M76" i="5"/>
  <c r="M77" i="5"/>
  <c r="M78" i="5"/>
  <c r="T78" i="5" s="1"/>
  <c r="M79" i="5"/>
  <c r="T79" i="5" s="1"/>
  <c r="M80" i="5"/>
  <c r="T80" i="5" s="1"/>
  <c r="M81" i="5"/>
  <c r="T81" i="5" s="1"/>
  <c r="M82" i="5"/>
  <c r="M83" i="5"/>
  <c r="M84" i="5"/>
  <c r="T84" i="5" s="1"/>
  <c r="M85" i="5"/>
  <c r="T85" i="5" s="1"/>
  <c r="M86" i="5"/>
  <c r="T86" i="5" s="1"/>
  <c r="M87" i="5"/>
  <c r="T87" i="5" s="1"/>
  <c r="M88" i="5"/>
  <c r="M89" i="5"/>
  <c r="M90" i="5"/>
  <c r="T90" i="5" s="1"/>
  <c r="M91" i="5"/>
  <c r="T91" i="5" s="1"/>
  <c r="M92" i="5"/>
  <c r="T92" i="5" s="1"/>
  <c r="M93" i="5"/>
  <c r="T93" i="5" s="1"/>
  <c r="M94" i="5"/>
  <c r="M95" i="5"/>
  <c r="M96" i="5"/>
  <c r="T96" i="5" s="1"/>
  <c r="M97" i="5"/>
  <c r="T97" i="5" s="1"/>
  <c r="M98" i="5"/>
  <c r="T98" i="5" s="1"/>
  <c r="M99" i="5"/>
  <c r="T99" i="5" s="1"/>
  <c r="M100" i="5"/>
  <c r="M101" i="5"/>
  <c r="M102" i="5"/>
  <c r="T102" i="5" s="1"/>
  <c r="M103" i="5"/>
  <c r="T103" i="5" s="1"/>
  <c r="M104" i="5"/>
  <c r="T104" i="5" s="1"/>
  <c r="M105" i="5"/>
  <c r="T105" i="5" s="1"/>
  <c r="M106" i="5"/>
  <c r="M107" i="5"/>
  <c r="M108" i="5"/>
  <c r="T108" i="5" s="1"/>
  <c r="M109" i="5"/>
  <c r="T109" i="5" s="1"/>
  <c r="M110" i="5"/>
  <c r="T110" i="5" s="1"/>
  <c r="M111" i="5"/>
  <c r="T111" i="5" s="1"/>
  <c r="M112" i="5"/>
  <c r="M113" i="5"/>
  <c r="M114" i="5"/>
  <c r="T114" i="5" s="1"/>
  <c r="M115" i="5"/>
  <c r="T115" i="5" s="1"/>
  <c r="M116" i="5"/>
  <c r="T116" i="5" s="1"/>
  <c r="M117" i="5"/>
  <c r="T117" i="5" s="1"/>
  <c r="M118" i="5"/>
  <c r="M17" i="5"/>
  <c r="M18" i="5"/>
  <c r="T18" i="5" s="1"/>
  <c r="M19" i="5"/>
  <c r="T19" i="5" s="1"/>
  <c r="M20" i="5"/>
  <c r="T20" i="5" s="1"/>
  <c r="M21" i="5"/>
  <c r="T21" i="5" s="1"/>
  <c r="M22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0" i="5"/>
  <c r="L11" i="5"/>
  <c r="T11" i="5" s="1"/>
  <c r="L12" i="5"/>
  <c r="L13" i="5"/>
  <c r="L14" i="5"/>
  <c r="L15" i="5"/>
  <c r="L16" i="5"/>
  <c r="F19" i="5"/>
  <c r="F21" i="5"/>
  <c r="F23" i="5"/>
  <c r="F25" i="5"/>
  <c r="F27" i="5"/>
  <c r="F29" i="5"/>
  <c r="F31" i="5"/>
  <c r="F33" i="5"/>
  <c r="F35" i="5"/>
  <c r="F37" i="5"/>
  <c r="F39" i="5"/>
  <c r="F41" i="5"/>
  <c r="F43" i="5"/>
  <c r="F45" i="5"/>
  <c r="F47" i="5"/>
  <c r="F49" i="5"/>
  <c r="F51" i="5"/>
  <c r="F53" i="5"/>
  <c r="F55" i="5"/>
  <c r="F57" i="5"/>
  <c r="F59" i="5"/>
  <c r="F61" i="5"/>
  <c r="F63" i="5"/>
  <c r="F65" i="5"/>
  <c r="F67" i="5"/>
  <c r="F69" i="5"/>
  <c r="F71" i="5"/>
  <c r="F73" i="5"/>
  <c r="F75" i="5"/>
  <c r="F77" i="5"/>
  <c r="F79" i="5"/>
  <c r="F81" i="5"/>
  <c r="F83" i="5"/>
  <c r="F85" i="5"/>
  <c r="F87" i="5"/>
  <c r="F89" i="5"/>
  <c r="F91" i="5"/>
  <c r="F93" i="5"/>
  <c r="F95" i="5"/>
  <c r="F97" i="5"/>
  <c r="F99" i="5"/>
  <c r="F101" i="5"/>
  <c r="F103" i="5"/>
  <c r="F105" i="5"/>
  <c r="F107" i="5"/>
  <c r="F109" i="5"/>
  <c r="F111" i="5"/>
  <c r="F113" i="5"/>
  <c r="F115" i="5"/>
  <c r="F117" i="5"/>
  <c r="F17" i="5"/>
  <c r="F16" i="5"/>
  <c r="F15" i="5"/>
  <c r="F14" i="5"/>
  <c r="F13" i="5"/>
  <c r="F12" i="5"/>
  <c r="F23" i="1"/>
  <c r="J23" i="1"/>
  <c r="K23" i="1"/>
  <c r="L23" i="1"/>
  <c r="N23" i="1"/>
  <c r="P23" i="1"/>
  <c r="Q23" i="1"/>
  <c r="R23" i="1"/>
  <c r="S23" i="1"/>
  <c r="F24" i="1"/>
  <c r="J24" i="1"/>
  <c r="K24" i="1"/>
  <c r="L24" i="1"/>
  <c r="N24" i="1"/>
  <c r="P24" i="1"/>
  <c r="Q24" i="1"/>
  <c r="R24" i="1"/>
  <c r="S24" i="1"/>
  <c r="F25" i="1"/>
  <c r="J25" i="1"/>
  <c r="K25" i="1"/>
  <c r="L25" i="1"/>
  <c r="N25" i="1"/>
  <c r="P25" i="1"/>
  <c r="Q25" i="1"/>
  <c r="R25" i="1"/>
  <c r="S25" i="1"/>
  <c r="J11" i="1"/>
  <c r="P11" i="1"/>
  <c r="J12" i="1"/>
  <c r="P12" i="1"/>
  <c r="J13" i="1"/>
  <c r="P13" i="1"/>
  <c r="J15" i="1"/>
  <c r="P15" i="1"/>
  <c r="Q15" i="1" s="1"/>
  <c r="R15" i="1" s="1"/>
  <c r="J16" i="1"/>
  <c r="P16" i="1"/>
  <c r="AC24" i="1"/>
  <c r="Y13" i="1"/>
  <c r="AA26" i="1"/>
  <c r="P21" i="1"/>
  <c r="P22" i="1"/>
  <c r="P26" i="1"/>
  <c r="P27" i="1"/>
  <c r="P28" i="1"/>
  <c r="P29" i="1"/>
  <c r="P30" i="1"/>
  <c r="P31" i="1"/>
  <c r="P32" i="1"/>
  <c r="P33" i="1"/>
  <c r="P34" i="1"/>
  <c r="P35" i="1"/>
  <c r="N21" i="1"/>
  <c r="N22" i="1"/>
  <c r="N26" i="1"/>
  <c r="N27" i="1"/>
  <c r="N28" i="1"/>
  <c r="N29" i="1"/>
  <c r="N30" i="1"/>
  <c r="N31" i="1"/>
  <c r="N32" i="1"/>
  <c r="N33" i="1"/>
  <c r="N34" i="1"/>
  <c r="N35" i="1"/>
  <c r="L21" i="1"/>
  <c r="L22" i="1"/>
  <c r="L26" i="1"/>
  <c r="L27" i="1"/>
  <c r="L28" i="1"/>
  <c r="L29" i="1"/>
  <c r="L30" i="1"/>
  <c r="L31" i="1"/>
  <c r="L32" i="1"/>
  <c r="L33" i="1"/>
  <c r="L34" i="1"/>
  <c r="L35" i="1"/>
  <c r="F21" i="1"/>
  <c r="F22" i="1"/>
  <c r="F26" i="1"/>
  <c r="F27" i="1"/>
  <c r="F28" i="1"/>
  <c r="F29" i="1"/>
  <c r="F30" i="1"/>
  <c r="F31" i="1"/>
  <c r="F32" i="1"/>
  <c r="F33" i="1"/>
  <c r="F34" i="1"/>
  <c r="F35" i="1"/>
  <c r="R21" i="1"/>
  <c r="R22" i="1"/>
  <c r="R26" i="1"/>
  <c r="R27" i="1"/>
  <c r="R28" i="1"/>
  <c r="R29" i="1"/>
  <c r="R30" i="1"/>
  <c r="R31" i="1"/>
  <c r="R32" i="1"/>
  <c r="R33" i="1"/>
  <c r="R34" i="1"/>
  <c r="R35" i="1"/>
  <c r="Q21" i="1"/>
  <c r="Q22" i="1"/>
  <c r="Q26" i="1"/>
  <c r="Q27" i="1"/>
  <c r="Q28" i="1"/>
  <c r="Q29" i="1"/>
  <c r="Q30" i="1"/>
  <c r="Q31" i="1"/>
  <c r="Q32" i="1"/>
  <c r="Q33" i="1"/>
  <c r="Q34" i="1"/>
  <c r="Q35" i="1"/>
  <c r="S21" i="1"/>
  <c r="S22" i="1"/>
  <c r="S26" i="1"/>
  <c r="S27" i="1"/>
  <c r="S28" i="1"/>
  <c r="S29" i="1"/>
  <c r="S30" i="1"/>
  <c r="S31" i="1"/>
  <c r="S32" i="1"/>
  <c r="S33" i="1"/>
  <c r="S34" i="1"/>
  <c r="S35" i="1"/>
  <c r="S36" i="1"/>
  <c r="K21" i="1"/>
  <c r="K22" i="1"/>
  <c r="K26" i="1"/>
  <c r="K27" i="1"/>
  <c r="K28" i="1"/>
  <c r="K29" i="1"/>
  <c r="K30" i="1"/>
  <c r="K31" i="1"/>
  <c r="K32" i="1"/>
  <c r="K33" i="1"/>
  <c r="K34" i="1"/>
  <c r="K35" i="1"/>
  <c r="J21" i="1"/>
  <c r="J22" i="1"/>
  <c r="J26" i="1"/>
  <c r="J27" i="1"/>
  <c r="J28" i="1"/>
  <c r="J29" i="1"/>
  <c r="J30" i="1"/>
  <c r="J31" i="1"/>
  <c r="J32" i="1"/>
  <c r="J33" i="1"/>
  <c r="J34" i="1"/>
  <c r="J35" i="1"/>
  <c r="R17" i="1" l="1"/>
  <c r="V11" i="5"/>
  <c r="U11" i="5"/>
  <c r="T10" i="5"/>
  <c r="V10" i="5" s="1"/>
  <c r="S120" i="5"/>
  <c r="F120" i="5"/>
  <c r="Q120" i="5"/>
  <c r="M15" i="5"/>
  <c r="M14" i="5"/>
  <c r="T14" i="5" s="1"/>
  <c r="M16" i="5"/>
  <c r="T16" i="5" s="1"/>
  <c r="M13" i="5"/>
  <c r="T13" i="5" s="1"/>
  <c r="M12" i="5"/>
  <c r="T12" i="5" s="1"/>
  <c r="S16" i="1"/>
  <c r="S13" i="1"/>
  <c r="S12" i="1"/>
  <c r="L15" i="1"/>
  <c r="K15" i="1" s="1"/>
  <c r="L16" i="1"/>
  <c r="K16" i="1" s="1"/>
  <c r="Q11" i="1"/>
  <c r="L12" i="1"/>
  <c r="K12" i="1" s="1"/>
  <c r="S11" i="1"/>
  <c r="Q16" i="1"/>
  <c r="R16" i="1" s="1"/>
  <c r="Q12" i="1"/>
  <c r="R12" i="1" s="1"/>
  <c r="L13" i="1"/>
  <c r="K13" i="1" s="1"/>
  <c r="L11" i="1"/>
  <c r="Q13" i="1"/>
  <c r="R13" i="1" s="1"/>
  <c r="S15" i="1"/>
  <c r="Y30" i="1"/>
  <c r="Y32" i="1" s="1"/>
  <c r="N37" i="1"/>
  <c r="Y19" i="1" s="1"/>
  <c r="Y21" i="1" s="1"/>
  <c r="AD22" i="1" s="1"/>
  <c r="K11" i="1" l="1"/>
  <c r="L37" i="1"/>
  <c r="Y17" i="1"/>
  <c r="Y15" i="1" s="1"/>
  <c r="AD16" i="1" s="1"/>
  <c r="Q121" i="5"/>
  <c r="U10" i="5"/>
  <c r="R37" i="1"/>
  <c r="O15" i="5"/>
  <c r="T15" i="5"/>
  <c r="P9" i="5"/>
  <c r="T9" i="5"/>
  <c r="M120" i="5"/>
  <c r="AA6" i="5"/>
  <c r="P15" i="5"/>
  <c r="O11" i="5"/>
  <c r="P11" i="5"/>
  <c r="O10" i="5"/>
  <c r="P10" i="5"/>
  <c r="O12" i="5"/>
  <c r="P12" i="5"/>
  <c r="P13" i="5"/>
  <c r="O13" i="5"/>
  <c r="O16" i="5"/>
  <c r="P16" i="5"/>
  <c r="O9" i="5"/>
  <c r="O14" i="5"/>
  <c r="P14" i="5"/>
  <c r="R11" i="1"/>
  <c r="V9" i="5" l="1"/>
  <c r="V119" i="5" s="1"/>
  <c r="U9" i="5"/>
  <c r="U119" i="5" s="1"/>
  <c r="T120" i="5"/>
  <c r="T122" i="5" s="1"/>
  <c r="AA17" i="5" s="1"/>
  <c r="AC17" i="5" s="1"/>
  <c r="AA8" i="5"/>
  <c r="AA10" i="5"/>
  <c r="AA12" i="5" s="1"/>
  <c r="AF105" i="5"/>
  <c r="AF106" i="5" s="1"/>
  <c r="AD23" i="1"/>
  <c r="Y35" i="1" s="1"/>
  <c r="AC15" i="5" l="1"/>
  <c r="AA15" i="5"/>
  <c r="AE1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gareth packer</author>
  </authors>
  <commentList>
    <comment ref="K9" authorId="0" shapeId="0" xr:uid="{3B5FAB3B-7E34-40DF-B911-512F083F482B}">
      <text>
        <r>
          <rPr>
            <b/>
            <sz val="9"/>
            <color indexed="81"/>
            <rFont val="Tahoma"/>
            <family val="2"/>
          </rPr>
          <t>Expected risk on equity based on stop loss position.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9" authorId="0" shapeId="0" xr:uid="{31311052-7819-4D2F-B627-7D2776D132C9}">
      <text>
        <r>
          <rPr>
            <b/>
            <sz val="9"/>
            <color indexed="81"/>
            <rFont val="Tahoma"/>
            <family val="2"/>
          </rPr>
          <t>Raised stop (if applicable)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0" authorId="0" shapeId="0" xr:uid="{FC90C6BA-E5D4-4576-B408-59765CFCA509}">
      <text>
        <r>
          <rPr>
            <b/>
            <sz val="9"/>
            <color indexed="81"/>
            <rFont val="Tahoma"/>
            <family val="2"/>
          </rPr>
          <t>Manual input, showing account balance from your brokergae account.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5" authorId="0" shapeId="0" xr:uid="{87A7318F-E35F-4D62-9257-C06CD1009AA3}">
      <text>
        <r>
          <rPr>
            <b/>
            <sz val="9"/>
            <color indexed="81"/>
            <rFont val="Tahoma"/>
            <family val="2"/>
          </rPr>
          <t>I will not risk more than 33% of equity, although this could fluctuate above as the positions become profitable. But no new positions will be allowable until it drops below.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1" authorId="0" shapeId="0" xr:uid="{6E141DE8-47C7-4602-95A0-89B6B13164A6}">
      <text>
        <r>
          <rPr>
            <b/>
            <sz val="9"/>
            <color indexed="81"/>
            <rFont val="Tahoma"/>
            <family val="2"/>
          </rPr>
          <t>2.5 would be maximum and only used in the right market environment. 1.33 leverage is typical for me.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4" authorId="0" shapeId="0" xr:uid="{60C45700-9A7B-48E2-9B87-6CE17C1B9DFB}">
      <text>
        <r>
          <rPr>
            <b/>
            <sz val="9"/>
            <color indexed="81"/>
            <rFont val="Tahoma"/>
            <family val="2"/>
          </rPr>
          <t>Average win £/$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24" authorId="0" shapeId="0" xr:uid="{855107A6-B0FA-4D7C-89C1-7582C95A8F60}">
      <text>
        <r>
          <rPr>
            <b/>
            <sz val="9"/>
            <color indexed="81"/>
            <rFont val="Tahoma"/>
            <family val="2"/>
          </rPr>
          <t>Average loss £/$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8" authorId="0" shapeId="0" xr:uid="{7A50142A-D824-4C24-A818-AADF602BD676}">
      <text>
        <r>
          <rPr>
            <b/>
            <sz val="9"/>
            <color indexed="81"/>
            <rFont val="Tahoma"/>
            <family val="2"/>
          </rPr>
          <t>Kelly formula was originally based on fixed probability events. The stockmarket is full of variability, as such I use 33% of the proposed calculation. My experience suggests this is the optimal setting for controlled volatility.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35" authorId="0" shapeId="0" xr:uid="{12CE33C5-F2CE-4C0D-A093-98431B229026}">
      <text>
        <r>
          <rPr>
            <b/>
            <sz val="9"/>
            <color indexed="81"/>
            <rFont val="Tahoma"/>
            <family val="2"/>
          </rPr>
          <t>Based on both leverage &lt; 2.0 and max risk on equity &lt; 20%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gareth packer</author>
  </authors>
  <commentList>
    <comment ref="L7" authorId="0" shapeId="0" xr:uid="{C6F1C49D-D4FB-46F9-BC88-EBC42497A6F2}">
      <text>
        <r>
          <rPr>
            <b/>
            <sz val="9"/>
            <color indexed="81"/>
            <rFont val="Tahoma"/>
            <family val="2"/>
          </rPr>
          <t>BEFORE TRADE COSTS.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<sst xmlns="http://schemas.openxmlformats.org/spreadsheetml/2006/main" count="99" uniqueCount="62">
  <si>
    <t>COMPANY</t>
  </si>
  <si>
    <t>SHARES</t>
  </si>
  <si>
    <t>COST</t>
  </si>
  <si>
    <t>PRICE</t>
  </si>
  <si>
    <t>No' OF</t>
  </si>
  <si>
    <t>SHARE</t>
  </si>
  <si>
    <t>POSITION</t>
  </si>
  <si>
    <t>NAME</t>
  </si>
  <si>
    <t>DATE</t>
  </si>
  <si>
    <t>SIZE (£/$)</t>
  </si>
  <si>
    <t>STOP</t>
  </si>
  <si>
    <t>%</t>
  </si>
  <si>
    <t>RISK ON</t>
  </si>
  <si>
    <t>EQUITY</t>
  </si>
  <si>
    <t>RISK</t>
  </si>
  <si>
    <t>£ / $</t>
  </si>
  <si>
    <t xml:space="preserve">INITIAL PURCHASE </t>
  </si>
  <si>
    <t>INITIAL POSITIONAL RISK</t>
  </si>
  <si>
    <t>PROFIT</t>
  </si>
  <si>
    <t>LOSS</t>
  </si>
  <si>
    <t>CURRENT POSITIONAL STATUS</t>
  </si>
  <si>
    <t>INITIAL INVESTMENT</t>
  </si>
  <si>
    <t>EXPECTED WIN / LOSS RATIO</t>
  </si>
  <si>
    <t>EXPECTED WIN / LOSS %</t>
  </si>
  <si>
    <t>FRACTIONAL KELLY %</t>
  </si>
  <si>
    <t>TRADE</t>
  </si>
  <si>
    <t>COSTS</t>
  </si>
  <si>
    <t>BROKERAGE EQUITY BALANCE</t>
  </si>
  <si>
    <t>CURRENT RISK (£/$)</t>
  </si>
  <si>
    <t>PORTFOLIO SIZE</t>
  </si>
  <si>
    <t>NEXT POSITION SIZE %</t>
  </si>
  <si>
    <t>NEXT POSITION SIZE £/$</t>
  </si>
  <si>
    <t>WIN</t>
  </si>
  <si>
    <t>TOTAL PROFIT  / LOSS</t>
  </si>
  <si>
    <t>NEW POSITION ALLOWED?</t>
  </si>
  <si>
    <t>OPEN PROFIT</t>
  </si>
  <si>
    <t>CLOSE POSITION DETAIL</t>
  </si>
  <si>
    <t>SELL</t>
  </si>
  <si>
    <t>LOSS %</t>
  </si>
  <si>
    <t>RETURN</t>
  </si>
  <si>
    <t>OTHER STATS</t>
  </si>
  <si>
    <t>ON RISK</t>
  </si>
  <si>
    <t>STOP LOSS</t>
  </si>
  <si>
    <t>RISK $/£</t>
  </si>
  <si>
    <t>RETURN ON</t>
  </si>
  <si>
    <t>DAYS</t>
  </si>
  <si>
    <t>HELD</t>
  </si>
  <si>
    <t>POSITION COMMENTS</t>
  </si>
  <si>
    <t>CLOSED POSITION PROFIT</t>
  </si>
  <si>
    <t>RETURN ON RISK</t>
  </si>
  <si>
    <t>RETURN ON POSITION</t>
  </si>
  <si>
    <t>CLOSED WIN / LOSS RATIO</t>
  </si>
  <si>
    <t>CLOSED WIN / LOSS %</t>
  </si>
  <si>
    <t>ANNUALISED RETURN</t>
  </si>
  <si>
    <t>L</t>
  </si>
  <si>
    <t>W</t>
  </si>
  <si>
    <t>RATIO</t>
  </si>
  <si>
    <t>CURRENT RISK ON EQUITY (Max 33%)</t>
  </si>
  <si>
    <t>LEVERAGE USED (Max 2.5)</t>
  </si>
  <si>
    <t xml:space="preserve">Follow my strategy and selections HERE:- </t>
  </si>
  <si>
    <t>www.financialwisdomtv.com/forum</t>
  </si>
  <si>
    <t>J2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</si>
</sst>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0.0%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45">
    <xf numFmtId="0" fontId="0" fillId="0" borderId="0" xfId="0"/>
    <xf numFmtId="0" fontId="0" fillId="2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9" fontId="6" fillId="3" borderId="0" xfId="2" applyFont="1" applyFill="1" applyBorder="1" applyAlignment="1">
      <alignment horizontal="center"/>
    </xf>
    <xf numFmtId="164" fontId="6" fillId="3" borderId="0" xfId="2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3" xfId="0" applyFont="1" applyFill="1" applyBorder="1"/>
    <xf numFmtId="0" fontId="3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/>
    <xf numFmtId="0" fontId="8" fillId="2" borderId="0" xfId="0" applyFont="1" applyFill="1"/>
    <xf numFmtId="0" fontId="5" fillId="2" borderId="0" xfId="0" applyFont="1" applyFill="1"/>
    <xf numFmtId="10" fontId="6" fillId="3" borderId="0" xfId="2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2" borderId="0" xfId="0" applyFont="1" applyFill="1"/>
    <xf numFmtId="0" fontId="14" fillId="0" borderId="0" xfId="3"/>
    <xf numFmtId="0" fontId="10" fillId="5" borderId="5" xfId="0" applyFont="1" applyFill="1" applyBorder="1" applyAlignment="1">
      <alignment wrapText="1"/>
    </xf>
    <xf numFmtId="0" fontId="4" fillId="2" borderId="0" xfId="0" applyFont="1" applyFill="1"/>
    <xf numFmtId="0" fontId="7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/>
    <xf numFmtId="2" fontId="5" fillId="2" borderId="0" xfId="0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4" fontId="6" fillId="0" borderId="5" xfId="0" applyNumberFormat="1" applyFont="1" applyFill="1" applyBorder="1" applyAlignment="1">
      <alignment horizontal="center"/>
    </xf>
    <xf numFmtId="10" fontId="6" fillId="3" borderId="5" xfId="2" applyNumberFormat="1" applyFont="1" applyFill="1" applyBorder="1" applyAlignment="1">
      <alignment horizontal="center"/>
    </xf>
    <xf numFmtId="9" fontId="6" fillId="3" borderId="5" xfId="2" applyFont="1" applyFill="1" applyBorder="1" applyAlignment="1">
      <alignment horizontal="center"/>
    </xf>
    <xf numFmtId="164" fontId="6" fillId="3" borderId="5" xfId="2" applyNumberFormat="1" applyFont="1" applyFill="1" applyBorder="1" applyAlignment="1">
      <alignment horizontal="center"/>
    </xf>
    <xf numFmtId="164" fontId="6" fillId="0" borderId="6" xfId="2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4" fontId="6" fillId="0" borderId="2" xfId="2" applyNumberFormat="1" applyFont="1" applyFill="1" applyBorder="1" applyAlignment="1">
      <alignment horizontal="center"/>
    </xf>
    <xf numFmtId="0" fontId="3" fillId="3" borderId="7" xfId="0" applyFont="1" applyFill="1" applyBorder="1"/>
    <xf numFmtId="0" fontId="3" fillId="3" borderId="8" xfId="0" applyFont="1" applyFill="1" applyBorder="1"/>
    <xf numFmtId="0" fontId="16" fillId="2" borderId="0" xfId="0" applyFont="1" applyFill="1"/>
    <xf numFmtId="0" fontId="14" fillId="2" borderId="0" xfId="3" applyFill="1"/>
    <xf numFmtId="2" fontId="5" fillId="4" borderId="6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2" fontId="5" fillId="4" borderId="4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2" fontId="5" fillId="4" borderId="6" xfId="0" applyNumberFormat="1" applyFont="1" applyFill="1" applyBorder="1" applyAlignment="1">
      <alignment horizontal="center"/>
    </xf>
    <xf numFmtId="2" fontId="5" fillId="4" borderId="7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wrapText="1"/>
    </xf>
    <xf numFmtId="0" fontId="10" fillId="5" borderId="5" xfId="0" applyFont="1" applyFill="1" applyBorder="1" applyAlignment="1">
      <alignment horizontal="center" wrapText="1"/>
    </xf>
    <xf numFmtId="0" fontId="10" fillId="5" borderId="6" xfId="0" applyFont="1" applyFill="1" applyBorder="1" applyAlignment="1">
      <alignment horizontal="center" wrapText="1"/>
    </xf>
    <xf numFmtId="9" fontId="5" fillId="4" borderId="4" xfId="0" applyNumberFormat="1" applyFont="1" applyFill="1" applyBorder="1" applyAlignment="1">
      <alignment horizontal="center" vertical="center" wrapText="1"/>
    </xf>
    <xf numFmtId="9" fontId="5" fillId="4" borderId="6" xfId="0" applyNumberFormat="1" applyFont="1" applyFill="1" applyBorder="1" applyAlignment="1">
      <alignment horizontal="center" vertical="center" wrapText="1"/>
    </xf>
    <xf numFmtId="9" fontId="5" fillId="4" borderId="7" xfId="0" applyNumberFormat="1" applyFont="1" applyFill="1" applyBorder="1" applyAlignment="1">
      <alignment horizontal="center" vertical="center" wrapText="1"/>
    </xf>
    <xf numFmtId="9" fontId="5" fillId="4" borderId="8" xfId="0" applyNumberFormat="1" applyFont="1" applyFill="1" applyBorder="1" applyAlignment="1">
      <alignment horizontal="center" vertical="center" wrapText="1"/>
    </xf>
    <xf numFmtId="9" fontId="5" fillId="2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0" fontId="5" fillId="4" borderId="4" xfId="2" applyNumberFormat="1" applyFont="1" applyFill="1" applyBorder="1" applyAlignment="1">
      <alignment horizontal="center" vertical="center" wrapText="1"/>
    </xf>
    <xf numFmtId="10" fontId="5" fillId="4" borderId="5" xfId="2" applyNumberFormat="1" applyFont="1" applyFill="1" applyBorder="1" applyAlignment="1">
      <alignment horizontal="center" vertical="center" wrapText="1"/>
    </xf>
    <xf numFmtId="10" fontId="5" fillId="4" borderId="6" xfId="2" applyNumberFormat="1" applyFont="1" applyFill="1" applyBorder="1" applyAlignment="1">
      <alignment horizontal="center" vertical="center" wrapText="1"/>
    </xf>
    <xf numFmtId="10" fontId="5" fillId="4" borderId="7" xfId="2" applyNumberFormat="1" applyFont="1" applyFill="1" applyBorder="1" applyAlignment="1">
      <alignment horizontal="center" vertical="center" wrapText="1"/>
    </xf>
    <xf numFmtId="10" fontId="5" fillId="4" borderId="1" xfId="2" applyNumberFormat="1" applyFont="1" applyFill="1" applyBorder="1" applyAlignment="1">
      <alignment horizontal="center" vertical="center" wrapText="1"/>
    </xf>
    <xf numFmtId="10" fontId="5" fillId="4" borderId="8" xfId="2" applyNumberFormat="1" applyFont="1" applyFill="1" applyBorder="1" applyAlignment="1">
      <alignment horizontal="center" vertical="center" wrapText="1"/>
    </xf>
    <xf numFmtId="9" fontId="5" fillId="2" borderId="4" xfId="2" applyFont="1" applyFill="1" applyBorder="1" applyAlignment="1">
      <alignment horizontal="center" vertical="center"/>
    </xf>
    <xf numFmtId="9" fontId="5" fillId="2" borderId="5" xfId="2" applyFont="1" applyFill="1" applyBorder="1" applyAlignment="1">
      <alignment horizontal="center" vertical="center"/>
    </xf>
    <xf numFmtId="9" fontId="5" fillId="2" borderId="6" xfId="2" applyFont="1" applyFill="1" applyBorder="1" applyAlignment="1">
      <alignment horizontal="center" vertical="center"/>
    </xf>
    <xf numFmtId="9" fontId="5" fillId="2" borderId="7" xfId="2" applyFont="1" applyFill="1" applyBorder="1" applyAlignment="1">
      <alignment horizontal="center" vertical="center"/>
    </xf>
    <xf numFmtId="9" fontId="5" fillId="2" borderId="1" xfId="2" applyFont="1" applyFill="1" applyBorder="1" applyAlignment="1">
      <alignment horizontal="center" vertical="center"/>
    </xf>
    <xf numFmtId="9" fontId="5" fillId="2" borderId="8" xfId="2" applyFont="1" applyFill="1" applyBorder="1" applyAlignment="1">
      <alignment horizontal="center" vertical="center"/>
    </xf>
    <xf numFmtId="165" fontId="11" fillId="3" borderId="4" xfId="0" applyNumberFormat="1" applyFont="1" applyFill="1" applyBorder="1" applyAlignment="1">
      <alignment horizontal="center" vertical="center"/>
    </xf>
    <xf numFmtId="165" fontId="11" fillId="3" borderId="6" xfId="0" applyNumberFormat="1" applyFont="1" applyFill="1" applyBorder="1" applyAlignment="1">
      <alignment horizontal="center" vertical="center"/>
    </xf>
    <xf numFmtId="165" fontId="11" fillId="3" borderId="7" xfId="0" applyNumberFormat="1" applyFont="1" applyFill="1" applyBorder="1" applyAlignment="1">
      <alignment horizontal="center" vertical="center"/>
    </xf>
    <xf numFmtId="165" fontId="11" fillId="3" borderId="8" xfId="0" applyNumberFormat="1" applyFont="1" applyFill="1" applyBorder="1" applyAlignment="1">
      <alignment horizontal="center" vertical="center"/>
    </xf>
    <xf numFmtId="1" fontId="5" fillId="4" borderId="4" xfId="1" applyNumberFormat="1" applyFont="1" applyFill="1" applyBorder="1" applyAlignment="1">
      <alignment horizontal="center" wrapText="1"/>
    </xf>
    <xf numFmtId="1" fontId="5" fillId="4" borderId="5" xfId="1" applyNumberFormat="1" applyFont="1" applyFill="1" applyBorder="1" applyAlignment="1">
      <alignment horizontal="center" wrapText="1"/>
    </xf>
    <xf numFmtId="1" fontId="5" fillId="4" borderId="6" xfId="1" applyNumberFormat="1" applyFont="1" applyFill="1" applyBorder="1" applyAlignment="1">
      <alignment horizontal="center" wrapText="1"/>
    </xf>
    <xf numFmtId="1" fontId="5" fillId="4" borderId="7" xfId="1" applyNumberFormat="1" applyFont="1" applyFill="1" applyBorder="1" applyAlignment="1">
      <alignment horizontal="center" wrapText="1"/>
    </xf>
    <xf numFmtId="1" fontId="5" fillId="4" borderId="1" xfId="1" applyNumberFormat="1" applyFont="1" applyFill="1" applyBorder="1" applyAlignment="1">
      <alignment horizontal="center" wrapText="1"/>
    </xf>
    <xf numFmtId="1" fontId="5" fillId="4" borderId="8" xfId="1" applyNumberFormat="1" applyFont="1" applyFill="1" applyBorder="1" applyAlignment="1">
      <alignment horizontal="center" wrapText="1"/>
    </xf>
    <xf numFmtId="9" fontId="5" fillId="4" borderId="4" xfId="2" applyFont="1" applyFill="1" applyBorder="1" applyAlignment="1">
      <alignment horizontal="center" wrapText="1"/>
    </xf>
    <xf numFmtId="9" fontId="5" fillId="4" borderId="5" xfId="2" applyFont="1" applyFill="1" applyBorder="1" applyAlignment="1">
      <alignment horizontal="center" wrapText="1"/>
    </xf>
    <xf numFmtId="9" fontId="5" fillId="4" borderId="6" xfId="2" applyFont="1" applyFill="1" applyBorder="1" applyAlignment="1">
      <alignment horizontal="center" wrapText="1"/>
    </xf>
    <xf numFmtId="9" fontId="5" fillId="4" borderId="7" xfId="2" applyFont="1" applyFill="1" applyBorder="1" applyAlignment="1">
      <alignment horizontal="center" wrapText="1"/>
    </xf>
    <xf numFmtId="9" fontId="5" fillId="4" borderId="1" xfId="2" applyFont="1" applyFill="1" applyBorder="1" applyAlignment="1">
      <alignment horizontal="center" wrapText="1"/>
    </xf>
    <xf numFmtId="9" fontId="5" fillId="4" borderId="8" xfId="2" applyFont="1" applyFill="1" applyBorder="1" applyAlignment="1">
      <alignment horizontal="center" wrapText="1"/>
    </xf>
    <xf numFmtId="164" fontId="5" fillId="2" borderId="4" xfId="2" applyNumberFormat="1" applyFont="1" applyFill="1" applyBorder="1" applyAlignment="1">
      <alignment horizontal="center" vertical="center" wrapText="1"/>
    </xf>
    <xf numFmtId="164" fontId="5" fillId="2" borderId="5" xfId="2" applyNumberFormat="1" applyFont="1" applyFill="1" applyBorder="1" applyAlignment="1">
      <alignment horizontal="center" vertical="center" wrapText="1"/>
    </xf>
    <xf numFmtId="164" fontId="5" fillId="2" borderId="6" xfId="2" applyNumberFormat="1" applyFont="1" applyFill="1" applyBorder="1" applyAlignment="1">
      <alignment horizontal="center" vertical="center" wrapText="1"/>
    </xf>
    <xf numFmtId="164" fontId="5" fillId="2" borderId="7" xfId="2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64" fontId="5" fillId="2" borderId="8" xfId="2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 wrapText="1"/>
    </xf>
    <xf numFmtId="0" fontId="17" fillId="3" borderId="1" xfId="0" applyFont="1" applyFill="1" applyBorder="1"/>
    <xf numFmtId="0" fontId="6" fillId="0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center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/>
              <a:t>RISK</a:t>
            </a:r>
            <a:r>
              <a:rPr lang="en-GB" sz="1800" b="1" baseline="0"/>
              <a:t> DIVERSIFICATION</a:t>
            </a:r>
            <a:endParaRPr lang="en-GB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C82-4E01-AD62-F018F9D398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C82-4E01-AD62-F018F9D3982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C82-4E01-AD62-F018F9D3982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C82-4E01-AD62-F018F9D3982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C82-4E01-AD62-F018F9D3982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C82-4E01-AD62-F018F9D3982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C82-4E01-AD62-F018F9D3982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C82-4E01-AD62-F018F9D3982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C82-4E01-AD62-F018F9D3982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C82-4E01-AD62-F018F9D3982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C82-4E01-AD62-F018F9D3982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C82-4E01-AD62-F018F9D3982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C82-4E01-AD62-F018F9D3982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2C82-4E01-AD62-F018F9D3982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2C82-4E01-AD62-F018F9D3982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2C82-4E01-AD62-F018F9D3982E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2C82-4E01-AD62-F018F9D3982E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2C82-4E01-AD62-F018F9D3982E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2C82-4E01-AD62-F018F9D3982E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2C82-4E01-AD62-F018F9D3982E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2C82-4E01-AD62-F018F9D3982E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2C82-4E01-AD62-F018F9D3982E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2C82-4E01-AD62-F018F9D3982E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2C82-4E01-AD62-F018F9D3982E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2C82-4E01-AD62-F018F9D398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CURRENT!$R$11:$R$35</c:f>
              <c:numCache>
                <c:formatCode>0.00%</c:formatCode>
                <c:ptCount val="25"/>
                <c:pt idx="0">
                  <c:v>1.6746268656716419E-2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2C82-4E01-AD62-F018F9D39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6335044-C95F-4DCA-AFBB-6817E25A6871}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71297</xdr:colOff>
      <xdr:row>0</xdr:row>
      <xdr:rowOff>76200</xdr:rowOff>
    </xdr:from>
    <xdr:to>
      <xdr:col>2</xdr:col>
      <xdr:colOff>1162050</xdr:colOff>
      <xdr:row>7</xdr:row>
      <xdr:rowOff>179625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F08C7DD-F3FC-4239-9F97-CD11E28EF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047" y="76200"/>
          <a:ext cx="1347928" cy="1436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98BBF3-D6C0-4181-A04A-13EF071244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</xdr:colOff>
      <xdr:row>0</xdr:row>
      <xdr:rowOff>38101</xdr:rowOff>
    </xdr:from>
    <xdr:to>
      <xdr:col>2</xdr:col>
      <xdr:colOff>1085850</xdr:colOff>
      <xdr:row>5</xdr:row>
      <xdr:rowOff>202529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DCA37D-4572-486C-9859-DB1288B22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4" y="38101"/>
          <a:ext cx="1047751" cy="1116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nancialwisdomtv.com/foru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25FD8-CDC8-4512-95C8-703BC0FFB1F1}">
  <dimension ref="B3:AD38"/>
  <sheetViews>
    <sheetView tabSelected="1" workbookViewId="0">
      <selection activeCell="P4" sqref="P4"/>
    </sheetView>
  </sheetViews>
  <sheetFormatPr defaultRowHeight="15" x14ac:dyDescent="0.25"/>
  <cols>
    <col min="1" max="1" width="1.140625" style="1" customWidth="1"/>
    <col min="2" max="2" width="3.85546875" style="1" customWidth="1"/>
    <col min="3" max="3" width="17.85546875" style="1" customWidth="1"/>
    <col min="4" max="6" width="9.42578125" style="1" bestFit="1" customWidth="1"/>
    <col min="7" max="7" width="9.28515625" style="1" customWidth="1"/>
    <col min="8" max="8" width="15" style="1" bestFit="1" customWidth="1"/>
    <col min="9" max="10" width="9.42578125" style="1" bestFit="1" customWidth="1"/>
    <col min="11" max="11" width="9.28515625" style="1" bestFit="1" customWidth="1"/>
    <col min="12" max="12" width="9.42578125" style="1" bestFit="1" customWidth="1"/>
    <col min="13" max="13" width="9.140625" style="1"/>
    <col min="14" max="14" width="9.28515625" style="1" bestFit="1" customWidth="1"/>
    <col min="15" max="15" width="9.140625" style="1"/>
    <col min="16" max="18" width="10" style="1" bestFit="1" customWidth="1"/>
    <col min="19" max="19" width="9.28515625" style="1" bestFit="1" customWidth="1"/>
    <col min="20" max="20" width="2.5703125" style="1" customWidth="1"/>
    <col min="21" max="23" width="11.5703125" style="1" customWidth="1"/>
    <col min="24" max="24" width="13.42578125" style="1" customWidth="1"/>
    <col min="25" max="25" width="9.140625" style="1"/>
    <col min="26" max="26" width="3.85546875" style="1" customWidth="1"/>
    <col min="27" max="27" width="7.140625" style="1" customWidth="1"/>
    <col min="28" max="28" width="4.85546875" style="1" customWidth="1"/>
    <col min="29" max="29" width="10.7109375" style="1" customWidth="1"/>
    <col min="30" max="30" width="9.140625" style="1" hidden="1" customWidth="1"/>
    <col min="31" max="16384" width="9.140625" style="1"/>
  </cols>
  <sheetData>
    <row r="3" spans="2:30" x14ac:dyDescent="0.25">
      <c r="E3" s="44" t="s">
        <v>59</v>
      </c>
    </row>
    <row r="4" spans="2:30" x14ac:dyDescent="0.25">
      <c r="E4" s="45" t="s">
        <v>60</v>
      </c>
    </row>
    <row r="5" spans="2:30" x14ac:dyDescent="0.25">
      <c r="D5" s="24"/>
    </row>
    <row r="8" spans="2:30" ht="16.5" customHeight="1" x14ac:dyDescent="0.3">
      <c r="D8" s="83" t="s">
        <v>16</v>
      </c>
      <c r="E8" s="84"/>
      <c r="F8" s="84"/>
      <c r="G8" s="84"/>
      <c r="H8" s="85"/>
      <c r="I8" s="83" t="s">
        <v>17</v>
      </c>
      <c r="J8" s="84"/>
      <c r="K8" s="84"/>
      <c r="L8" s="85"/>
      <c r="M8" s="86" t="s">
        <v>20</v>
      </c>
      <c r="N8" s="87"/>
      <c r="O8" s="87"/>
      <c r="P8" s="87"/>
      <c r="Q8" s="87"/>
      <c r="R8" s="87"/>
      <c r="S8" s="88"/>
      <c r="U8" s="48" t="s">
        <v>21</v>
      </c>
      <c r="V8" s="49"/>
      <c r="W8" s="49"/>
      <c r="X8" s="50"/>
      <c r="Y8" s="54">
        <v>100000</v>
      </c>
      <c r="Z8" s="55"/>
      <c r="AA8" s="55"/>
      <c r="AB8" s="55"/>
      <c r="AC8" s="56"/>
    </row>
    <row r="9" spans="2:30" ht="15" customHeight="1" x14ac:dyDescent="0.25">
      <c r="B9" s="13"/>
      <c r="C9" s="8" t="s">
        <v>0</v>
      </c>
      <c r="D9" s="2" t="s">
        <v>4</v>
      </c>
      <c r="E9" s="3" t="s">
        <v>5</v>
      </c>
      <c r="F9" s="3" t="s">
        <v>6</v>
      </c>
      <c r="G9" s="3" t="s">
        <v>25</v>
      </c>
      <c r="H9" s="81" t="s">
        <v>8</v>
      </c>
      <c r="I9" s="3" t="s">
        <v>10</v>
      </c>
      <c r="J9" s="3" t="s">
        <v>10</v>
      </c>
      <c r="K9" s="3" t="s">
        <v>12</v>
      </c>
      <c r="L9" s="3" t="s">
        <v>14</v>
      </c>
      <c r="M9" s="2" t="s">
        <v>5</v>
      </c>
      <c r="N9" s="3" t="s">
        <v>6</v>
      </c>
      <c r="O9" s="3" t="s">
        <v>10</v>
      </c>
      <c r="P9" s="3" t="s">
        <v>10</v>
      </c>
      <c r="Q9" s="3" t="s">
        <v>14</v>
      </c>
      <c r="R9" s="3" t="s">
        <v>12</v>
      </c>
      <c r="S9" s="4" t="s">
        <v>18</v>
      </c>
      <c r="U9" s="51"/>
      <c r="V9" s="52"/>
      <c r="W9" s="52"/>
      <c r="X9" s="53"/>
      <c r="Y9" s="57"/>
      <c r="Z9" s="58"/>
      <c r="AA9" s="58"/>
      <c r="AB9" s="58"/>
      <c r="AC9" s="59"/>
    </row>
    <row r="10" spans="2:30" ht="15" customHeight="1" x14ac:dyDescent="0.25">
      <c r="B10" s="14"/>
      <c r="C10" s="9" t="s">
        <v>7</v>
      </c>
      <c r="D10" s="5" t="s">
        <v>1</v>
      </c>
      <c r="E10" s="6" t="s">
        <v>3</v>
      </c>
      <c r="F10" s="6" t="s">
        <v>9</v>
      </c>
      <c r="G10" s="6" t="s">
        <v>26</v>
      </c>
      <c r="H10" s="82"/>
      <c r="I10" s="6" t="s">
        <v>3</v>
      </c>
      <c r="J10" s="6" t="s">
        <v>11</v>
      </c>
      <c r="K10" s="6" t="s">
        <v>13</v>
      </c>
      <c r="L10" s="6" t="s">
        <v>15</v>
      </c>
      <c r="M10" s="5" t="s">
        <v>3</v>
      </c>
      <c r="N10" s="6" t="s">
        <v>9</v>
      </c>
      <c r="O10" s="6" t="s">
        <v>3</v>
      </c>
      <c r="P10" s="6" t="s">
        <v>11</v>
      </c>
      <c r="Q10" s="6" t="s">
        <v>15</v>
      </c>
      <c r="R10" s="6" t="s">
        <v>13</v>
      </c>
      <c r="S10" s="7" t="s">
        <v>19</v>
      </c>
      <c r="U10" s="60" t="s">
        <v>27</v>
      </c>
      <c r="V10" s="61"/>
      <c r="W10" s="61"/>
      <c r="X10" s="62"/>
      <c r="Y10" s="54">
        <v>100500</v>
      </c>
      <c r="Z10" s="55"/>
      <c r="AA10" s="55"/>
      <c r="AB10" s="55"/>
      <c r="AC10" s="56"/>
    </row>
    <row r="11" spans="2:30" ht="15.75" customHeight="1" x14ac:dyDescent="0.25">
      <c r="B11" s="15">
        <v>1</v>
      </c>
      <c r="C11" s="137" t="s">
        <v>61</v>
      </c>
      <c r="D11" s="137">
        <v>85</v>
      </c>
      <c r="E11" s="137">
        <v>80.459999999999994</v>
      </c>
      <c r="F11" s="10">
        <f t="shared" ref="F11:F18" si="0">IF(D11&gt;0,E11*D11,"")</f>
        <v>6839.0999999999995</v>
      </c>
      <c r="G11" s="137">
        <v>10</v>
      </c>
      <c r="H11" s="138">
        <v>44144</v>
      </c>
      <c r="I11" s="137">
        <v>68.69</v>
      </c>
      <c r="J11" s="12">
        <f t="shared" ref="J11:J18" si="1">IF(D11&gt;0,(E11-I11)/E11,"")</f>
        <v>0.1462838677603778</v>
      </c>
      <c r="K11" s="21">
        <f t="shared" ref="K11:K18" si="2">IF(D11&gt;0,L11/$Y$10,"")</f>
        <v>9.9547263681592016E-3</v>
      </c>
      <c r="L11" s="10">
        <f t="shared" ref="L11:L18" si="3">IF(D11&gt;0,J11*F11,"")</f>
        <v>1000.4499999999997</v>
      </c>
      <c r="M11" s="30">
        <v>139.6</v>
      </c>
      <c r="N11" s="10">
        <f t="shared" ref="N11:N18" si="4">IF(D11&gt;0,M11*D11,"")</f>
        <v>11866</v>
      </c>
      <c r="O11" s="30">
        <v>119.8</v>
      </c>
      <c r="P11" s="12">
        <f t="shared" ref="P11:P18" si="5">IF(D11&gt;0,(M11-O11)/M11,"")</f>
        <v>0.14183381088825214</v>
      </c>
      <c r="Q11" s="10">
        <f t="shared" ref="Q11:Q18" si="6">IF(D11&gt;0,P11*N11,"")</f>
        <v>1683</v>
      </c>
      <c r="R11" s="21">
        <f t="shared" ref="R11:R18" si="7">IF(D11&gt;0,Q11/$Y$10,"")</f>
        <v>1.6746268656716419E-2</v>
      </c>
      <c r="S11" s="16">
        <f t="shared" ref="S11:S18" si="8">IF(D11&gt;0,N11-(F11+G11),"")</f>
        <v>5016.9000000000005</v>
      </c>
      <c r="U11" s="51"/>
      <c r="V11" s="52"/>
      <c r="W11" s="52"/>
      <c r="X11" s="53"/>
      <c r="Y11" s="57"/>
      <c r="Z11" s="58"/>
      <c r="AA11" s="58"/>
      <c r="AB11" s="58"/>
      <c r="AC11" s="59"/>
    </row>
    <row r="12" spans="2:30" ht="15.75" customHeight="1" x14ac:dyDescent="0.4">
      <c r="B12" s="15">
        <v>2</v>
      </c>
      <c r="C12" s="30"/>
      <c r="D12" s="30"/>
      <c r="E12" s="30"/>
      <c r="F12" s="10" t="str">
        <f t="shared" si="0"/>
        <v/>
      </c>
      <c r="G12" s="30"/>
      <c r="H12" s="31"/>
      <c r="I12" s="30"/>
      <c r="J12" s="12" t="str">
        <f t="shared" si="1"/>
        <v/>
      </c>
      <c r="K12" s="21" t="str">
        <f t="shared" si="2"/>
        <v/>
      </c>
      <c r="L12" s="10" t="str">
        <f t="shared" si="3"/>
        <v/>
      </c>
      <c r="M12" s="30"/>
      <c r="N12" s="10" t="str">
        <f t="shared" si="4"/>
        <v/>
      </c>
      <c r="O12" s="30"/>
      <c r="P12" s="12" t="str">
        <f t="shared" si="5"/>
        <v/>
      </c>
      <c r="Q12" s="10" t="str">
        <f t="shared" si="6"/>
        <v/>
      </c>
      <c r="R12" s="21" t="str">
        <f t="shared" si="7"/>
        <v/>
      </c>
      <c r="S12" s="16" t="str">
        <f t="shared" si="8"/>
        <v/>
      </c>
      <c r="U12" s="19"/>
      <c r="V12" s="19"/>
      <c r="W12" s="19"/>
      <c r="X12" s="19"/>
      <c r="Y12" s="20"/>
      <c r="Z12" s="20"/>
      <c r="AA12" s="20"/>
      <c r="AB12" s="20"/>
      <c r="AC12" s="20"/>
    </row>
    <row r="13" spans="2:30" ht="15.75" customHeight="1" x14ac:dyDescent="0.25">
      <c r="B13" s="15">
        <v>3</v>
      </c>
      <c r="C13" s="30"/>
      <c r="D13" s="30"/>
      <c r="E13" s="30"/>
      <c r="F13" s="10" t="str">
        <f t="shared" si="0"/>
        <v/>
      </c>
      <c r="G13" s="30"/>
      <c r="H13" s="31"/>
      <c r="I13" s="30"/>
      <c r="J13" s="12" t="str">
        <f t="shared" si="1"/>
        <v/>
      </c>
      <c r="K13" s="21" t="str">
        <f t="shared" si="2"/>
        <v/>
      </c>
      <c r="L13" s="10" t="str">
        <f t="shared" si="3"/>
        <v/>
      </c>
      <c r="M13" s="30"/>
      <c r="N13" s="10" t="str">
        <f t="shared" si="4"/>
        <v/>
      </c>
      <c r="O13" s="30"/>
      <c r="P13" s="12" t="str">
        <f t="shared" si="5"/>
        <v/>
      </c>
      <c r="Q13" s="10" t="str">
        <f t="shared" si="6"/>
        <v/>
      </c>
      <c r="R13" s="21" t="str">
        <f t="shared" si="7"/>
        <v/>
      </c>
      <c r="S13" s="16" t="str">
        <f t="shared" si="8"/>
        <v/>
      </c>
      <c r="U13" s="48" t="s">
        <v>33</v>
      </c>
      <c r="V13" s="49"/>
      <c r="W13" s="49"/>
      <c r="X13" s="50"/>
      <c r="Y13" s="63">
        <f>Y10-Y8</f>
        <v>500</v>
      </c>
      <c r="Z13" s="64"/>
      <c r="AA13" s="64"/>
      <c r="AB13" s="64"/>
      <c r="AC13" s="65"/>
    </row>
    <row r="14" spans="2:30" ht="15.75" customHeight="1" x14ac:dyDescent="0.25">
      <c r="B14" s="15">
        <v>4</v>
      </c>
      <c r="C14" s="30"/>
      <c r="D14" s="30"/>
      <c r="E14" s="30"/>
      <c r="F14" s="10" t="str">
        <f t="shared" si="0"/>
        <v/>
      </c>
      <c r="G14" s="30"/>
      <c r="H14" s="31"/>
      <c r="I14" s="30"/>
      <c r="J14" s="12" t="str">
        <f t="shared" si="1"/>
        <v/>
      </c>
      <c r="K14" s="21" t="str">
        <f t="shared" si="2"/>
        <v/>
      </c>
      <c r="L14" s="10" t="str">
        <f t="shared" si="3"/>
        <v/>
      </c>
      <c r="M14" s="30"/>
      <c r="N14" s="10" t="str">
        <f t="shared" si="4"/>
        <v/>
      </c>
      <c r="O14" s="30"/>
      <c r="P14" s="12" t="str">
        <f t="shared" si="5"/>
        <v/>
      </c>
      <c r="Q14" s="10" t="str">
        <f t="shared" si="6"/>
        <v/>
      </c>
      <c r="R14" s="21" t="str">
        <f t="shared" si="7"/>
        <v/>
      </c>
      <c r="S14" s="16" t="str">
        <f t="shared" si="8"/>
        <v/>
      </c>
      <c r="U14" s="51"/>
      <c r="V14" s="52"/>
      <c r="W14" s="52"/>
      <c r="X14" s="53"/>
      <c r="Y14" s="66"/>
      <c r="Z14" s="67"/>
      <c r="AA14" s="67"/>
      <c r="AB14" s="67"/>
      <c r="AC14" s="68"/>
    </row>
    <row r="15" spans="2:30" ht="15.75" customHeight="1" x14ac:dyDescent="0.25">
      <c r="B15" s="15">
        <v>5</v>
      </c>
      <c r="C15" s="30"/>
      <c r="D15" s="30"/>
      <c r="E15" s="30"/>
      <c r="F15" s="10" t="str">
        <f t="shared" si="0"/>
        <v/>
      </c>
      <c r="G15" s="30"/>
      <c r="H15" s="31"/>
      <c r="I15" s="30"/>
      <c r="J15" s="12" t="str">
        <f t="shared" si="1"/>
        <v/>
      </c>
      <c r="K15" s="21" t="str">
        <f t="shared" si="2"/>
        <v/>
      </c>
      <c r="L15" s="10" t="str">
        <f t="shared" si="3"/>
        <v/>
      </c>
      <c r="M15" s="30"/>
      <c r="N15" s="10" t="str">
        <f t="shared" si="4"/>
        <v/>
      </c>
      <c r="O15" s="30"/>
      <c r="P15" s="12" t="str">
        <f t="shared" si="5"/>
        <v/>
      </c>
      <c r="Q15" s="10" t="str">
        <f t="shared" si="6"/>
        <v/>
      </c>
      <c r="R15" s="21" t="str">
        <f t="shared" si="7"/>
        <v/>
      </c>
      <c r="S15" s="16" t="str">
        <f t="shared" si="8"/>
        <v/>
      </c>
      <c r="U15" s="48" t="s">
        <v>57</v>
      </c>
      <c r="V15" s="49"/>
      <c r="W15" s="49"/>
      <c r="X15" s="50"/>
      <c r="Y15" s="95">
        <f>Y17/Y10</f>
        <v>1.6746268656716419E-2</v>
      </c>
      <c r="Z15" s="96"/>
      <c r="AA15" s="96"/>
      <c r="AB15" s="96"/>
      <c r="AC15" s="97"/>
    </row>
    <row r="16" spans="2:30" ht="15.75" customHeight="1" x14ac:dyDescent="0.25">
      <c r="B16" s="15">
        <v>6</v>
      </c>
      <c r="C16" s="30"/>
      <c r="D16" s="30"/>
      <c r="E16" s="30"/>
      <c r="F16" s="10" t="str">
        <f t="shared" si="0"/>
        <v/>
      </c>
      <c r="G16" s="30"/>
      <c r="H16" s="31"/>
      <c r="I16" s="30"/>
      <c r="J16" s="12" t="str">
        <f t="shared" si="1"/>
        <v/>
      </c>
      <c r="K16" s="21" t="str">
        <f t="shared" si="2"/>
        <v/>
      </c>
      <c r="L16" s="10" t="str">
        <f t="shared" si="3"/>
        <v/>
      </c>
      <c r="M16" s="30"/>
      <c r="N16" s="10" t="str">
        <f t="shared" si="4"/>
        <v/>
      </c>
      <c r="O16" s="30"/>
      <c r="P16" s="12" t="str">
        <f t="shared" si="5"/>
        <v/>
      </c>
      <c r="Q16" s="10" t="str">
        <f t="shared" si="6"/>
        <v/>
      </c>
      <c r="R16" s="21" t="str">
        <f t="shared" si="7"/>
        <v/>
      </c>
      <c r="S16" s="16" t="str">
        <f t="shared" si="8"/>
        <v/>
      </c>
      <c r="U16" s="51"/>
      <c r="V16" s="52"/>
      <c r="W16" s="52"/>
      <c r="X16" s="53"/>
      <c r="Y16" s="98"/>
      <c r="Z16" s="99"/>
      <c r="AA16" s="99"/>
      <c r="AB16" s="99"/>
      <c r="AC16" s="100"/>
      <c r="AD16" s="1">
        <f>IF(Y15&lt;33%,1,0)</f>
        <v>1</v>
      </c>
    </row>
    <row r="17" spans="2:30" ht="15.75" customHeight="1" x14ac:dyDescent="0.25">
      <c r="B17" s="15">
        <v>7</v>
      </c>
      <c r="C17" s="30"/>
      <c r="D17" s="30"/>
      <c r="E17" s="30"/>
      <c r="F17" s="10" t="str">
        <f t="shared" si="0"/>
        <v/>
      </c>
      <c r="G17" s="30"/>
      <c r="H17" s="31"/>
      <c r="I17" s="30"/>
      <c r="J17" s="12" t="str">
        <f t="shared" si="1"/>
        <v/>
      </c>
      <c r="K17" s="21" t="str">
        <f t="shared" si="2"/>
        <v/>
      </c>
      <c r="L17" s="10" t="str">
        <f t="shared" si="3"/>
        <v/>
      </c>
      <c r="M17" s="30"/>
      <c r="N17" s="10" t="str">
        <f t="shared" si="4"/>
        <v/>
      </c>
      <c r="O17" s="30"/>
      <c r="P17" s="12" t="str">
        <f t="shared" si="5"/>
        <v/>
      </c>
      <c r="Q17" s="10" t="str">
        <f t="shared" si="6"/>
        <v/>
      </c>
      <c r="R17" s="21" t="str">
        <f t="shared" si="7"/>
        <v/>
      </c>
      <c r="S17" s="16" t="str">
        <f t="shared" si="8"/>
        <v/>
      </c>
      <c r="U17" s="48" t="s">
        <v>28</v>
      </c>
      <c r="V17" s="49"/>
      <c r="W17" s="49"/>
      <c r="X17" s="50"/>
      <c r="Y17" s="69">
        <f>SUM(Q11:Q36)</f>
        <v>1683</v>
      </c>
      <c r="Z17" s="70"/>
      <c r="AA17" s="70"/>
      <c r="AB17" s="70"/>
      <c r="AC17" s="71"/>
    </row>
    <row r="18" spans="2:30" ht="15.75" customHeight="1" x14ac:dyDescent="0.25">
      <c r="B18" s="15">
        <v>8</v>
      </c>
      <c r="C18" s="30"/>
      <c r="D18" s="30"/>
      <c r="E18" s="30"/>
      <c r="F18" s="10" t="str">
        <f t="shared" si="0"/>
        <v/>
      </c>
      <c r="G18" s="30"/>
      <c r="H18" s="31"/>
      <c r="I18" s="30"/>
      <c r="J18" s="12" t="str">
        <f t="shared" si="1"/>
        <v/>
      </c>
      <c r="K18" s="21" t="str">
        <f t="shared" si="2"/>
        <v/>
      </c>
      <c r="L18" s="10" t="str">
        <f t="shared" si="3"/>
        <v/>
      </c>
      <c r="M18" s="30"/>
      <c r="N18" s="10" t="str">
        <f t="shared" si="4"/>
        <v/>
      </c>
      <c r="O18" s="30"/>
      <c r="P18" s="12" t="str">
        <f t="shared" si="5"/>
        <v/>
      </c>
      <c r="Q18" s="10" t="str">
        <f t="shared" si="6"/>
        <v/>
      </c>
      <c r="R18" s="21" t="str">
        <f t="shared" si="7"/>
        <v/>
      </c>
      <c r="S18" s="16" t="str">
        <f t="shared" si="8"/>
        <v/>
      </c>
      <c r="U18" s="51"/>
      <c r="V18" s="52"/>
      <c r="W18" s="52"/>
      <c r="X18" s="53"/>
      <c r="Y18" s="72"/>
      <c r="Z18" s="73"/>
      <c r="AA18" s="73"/>
      <c r="AB18" s="73"/>
      <c r="AC18" s="74"/>
    </row>
    <row r="19" spans="2:30" ht="15.75" customHeight="1" x14ac:dyDescent="0.25">
      <c r="B19" s="15">
        <v>9</v>
      </c>
      <c r="C19" s="30"/>
      <c r="D19" s="30"/>
      <c r="E19" s="30"/>
      <c r="F19" s="10" t="str">
        <f t="shared" ref="F19:F20" si="9">IF(D19&gt;0,E19*D19,"")</f>
        <v/>
      </c>
      <c r="G19" s="30"/>
      <c r="H19" s="31"/>
      <c r="I19" s="30"/>
      <c r="J19" s="12" t="str">
        <f t="shared" ref="J19:J20" si="10">IF(D19&gt;0,(E19-I19)/E19,"")</f>
        <v/>
      </c>
      <c r="K19" s="21" t="str">
        <f t="shared" ref="K19:K20" si="11">IF(D19&gt;0,L19/$Y$10,"")</f>
        <v/>
      </c>
      <c r="L19" s="10" t="str">
        <f t="shared" ref="L19:L20" si="12">IF(D19&gt;0,J19*F19,"")</f>
        <v/>
      </c>
      <c r="M19" s="30"/>
      <c r="N19" s="10" t="str">
        <f t="shared" ref="N19:N20" si="13">IF(D19&gt;0,M19*D19,"")</f>
        <v/>
      </c>
      <c r="O19" s="30"/>
      <c r="P19" s="12" t="str">
        <f t="shared" ref="P19:P20" si="14">IF(D19&gt;0,(M19-O19)/M19,"")</f>
        <v/>
      </c>
      <c r="Q19" s="10" t="str">
        <f t="shared" ref="Q19:Q20" si="15">IF(D19&gt;0,P19*N19,"")</f>
        <v/>
      </c>
      <c r="R19" s="21" t="str">
        <f t="shared" ref="R19:R20" si="16">IF(D19&gt;0,Q19/$Y$10,"")</f>
        <v/>
      </c>
      <c r="S19" s="16" t="str">
        <f t="shared" ref="S19:S20" si="17">IF(D19&gt;0,N19-(F19+G19),"")</f>
        <v/>
      </c>
      <c r="U19" s="48" t="s">
        <v>29</v>
      </c>
      <c r="V19" s="49"/>
      <c r="W19" s="49"/>
      <c r="X19" s="50"/>
      <c r="Y19" s="69">
        <f>N37</f>
        <v>11866</v>
      </c>
      <c r="Z19" s="70"/>
      <c r="AA19" s="70"/>
      <c r="AB19" s="70"/>
      <c r="AC19" s="71"/>
    </row>
    <row r="20" spans="2:30" ht="15.75" customHeight="1" x14ac:dyDescent="0.25">
      <c r="B20" s="15">
        <v>10</v>
      </c>
      <c r="C20" s="30"/>
      <c r="D20" s="30"/>
      <c r="E20" s="30"/>
      <c r="F20" s="10" t="str">
        <f t="shared" si="9"/>
        <v/>
      </c>
      <c r="G20" s="30"/>
      <c r="H20" s="31"/>
      <c r="I20" s="30"/>
      <c r="J20" s="12" t="str">
        <f t="shared" si="10"/>
        <v/>
      </c>
      <c r="K20" s="21" t="str">
        <f t="shared" si="11"/>
        <v/>
      </c>
      <c r="L20" s="10" t="str">
        <f t="shared" si="12"/>
        <v/>
      </c>
      <c r="M20" s="30"/>
      <c r="N20" s="10" t="str">
        <f t="shared" si="13"/>
        <v/>
      </c>
      <c r="O20" s="30"/>
      <c r="P20" s="12" t="str">
        <f t="shared" si="14"/>
        <v/>
      </c>
      <c r="Q20" s="10" t="str">
        <f t="shared" si="15"/>
        <v/>
      </c>
      <c r="R20" s="21" t="str">
        <f t="shared" si="16"/>
        <v/>
      </c>
      <c r="S20" s="16" t="str">
        <f t="shared" si="17"/>
        <v/>
      </c>
      <c r="U20" s="51"/>
      <c r="V20" s="52"/>
      <c r="W20" s="52"/>
      <c r="X20" s="53"/>
      <c r="Y20" s="72"/>
      <c r="Z20" s="73"/>
      <c r="AA20" s="73"/>
      <c r="AB20" s="73"/>
      <c r="AC20" s="74"/>
    </row>
    <row r="21" spans="2:30" ht="15.75" customHeight="1" x14ac:dyDescent="0.25">
      <c r="B21" s="15">
        <v>11</v>
      </c>
      <c r="C21" s="30"/>
      <c r="D21" s="30"/>
      <c r="E21" s="30"/>
      <c r="F21" s="10" t="str">
        <f t="shared" ref="F21:F35" si="18">IF(D21&gt;0,E21*D21,"")</f>
        <v/>
      </c>
      <c r="G21" s="30"/>
      <c r="H21" s="30"/>
      <c r="I21" s="30"/>
      <c r="J21" s="11" t="str">
        <f t="shared" ref="J21:J35" si="19">IF(D21&gt;0,(E21-I21)/E21,"")</f>
        <v/>
      </c>
      <c r="K21" s="21" t="str">
        <f t="shared" ref="K21:K35" si="20">IF(D21&gt;0,L21/$Y$10,"")</f>
        <v/>
      </c>
      <c r="L21" s="10" t="str">
        <f t="shared" ref="L21:L35" si="21">IF(D21&gt;0,J21*F21,"")</f>
        <v/>
      </c>
      <c r="M21" s="30"/>
      <c r="N21" s="10" t="str">
        <f t="shared" ref="N21:N35" si="22">IF(D21&gt;0,M21*D21,"")</f>
        <v/>
      </c>
      <c r="O21" s="30"/>
      <c r="P21" s="12" t="str">
        <f t="shared" ref="P21:P35" si="23">IF(D21&gt;0,(M21-O21)/M21,"")</f>
        <v/>
      </c>
      <c r="Q21" s="10" t="str">
        <f t="shared" ref="Q21:Q35" si="24">IF(D21&gt;0,P21*N21,"")</f>
        <v/>
      </c>
      <c r="R21" s="21" t="str">
        <f t="shared" ref="R21:R35" si="25">IF(D21&gt;0,Q21/$Y$10,"")</f>
        <v/>
      </c>
      <c r="S21" s="16" t="str">
        <f t="shared" ref="S21:S36" si="26">IF(D21&gt;0,N21-(F21+G21),"")</f>
        <v/>
      </c>
      <c r="U21" s="48" t="s">
        <v>58</v>
      </c>
      <c r="V21" s="49"/>
      <c r="W21" s="49"/>
      <c r="X21" s="50"/>
      <c r="Y21" s="75">
        <f>Y19/Y10</f>
        <v>0.11806965174129354</v>
      </c>
      <c r="Z21" s="76"/>
      <c r="AA21" s="76"/>
      <c r="AB21" s="76"/>
      <c r="AC21" s="77"/>
    </row>
    <row r="22" spans="2:30" ht="15.75" customHeight="1" x14ac:dyDescent="0.25">
      <c r="B22" s="15">
        <v>12</v>
      </c>
      <c r="C22" s="30"/>
      <c r="D22" s="30"/>
      <c r="E22" s="30"/>
      <c r="F22" s="10" t="str">
        <f t="shared" si="18"/>
        <v/>
      </c>
      <c r="G22" s="30"/>
      <c r="H22" s="30"/>
      <c r="I22" s="30"/>
      <c r="J22" s="11" t="str">
        <f t="shared" si="19"/>
        <v/>
      </c>
      <c r="K22" s="21" t="str">
        <f t="shared" si="20"/>
        <v/>
      </c>
      <c r="L22" s="10" t="str">
        <f t="shared" si="21"/>
        <v/>
      </c>
      <c r="M22" s="30"/>
      <c r="N22" s="10" t="str">
        <f t="shared" si="22"/>
        <v/>
      </c>
      <c r="O22" s="30"/>
      <c r="P22" s="12" t="str">
        <f t="shared" si="23"/>
        <v/>
      </c>
      <c r="Q22" s="10" t="str">
        <f t="shared" si="24"/>
        <v/>
      </c>
      <c r="R22" s="21" t="str">
        <f t="shared" si="25"/>
        <v/>
      </c>
      <c r="S22" s="16" t="str">
        <f t="shared" si="26"/>
        <v/>
      </c>
      <c r="U22" s="51"/>
      <c r="V22" s="52"/>
      <c r="W22" s="52"/>
      <c r="X22" s="53"/>
      <c r="Y22" s="78"/>
      <c r="Z22" s="79"/>
      <c r="AA22" s="79"/>
      <c r="AB22" s="79"/>
      <c r="AC22" s="80"/>
      <c r="AD22" s="1">
        <f>IF(Y21&lt;2.5,1,0)</f>
        <v>1</v>
      </c>
    </row>
    <row r="23" spans="2:30" ht="15.75" customHeight="1" x14ac:dyDescent="0.4">
      <c r="B23" s="15">
        <v>13</v>
      </c>
      <c r="C23" s="30"/>
      <c r="D23" s="30"/>
      <c r="E23" s="30"/>
      <c r="F23" s="10" t="str">
        <f t="shared" si="18"/>
        <v/>
      </c>
      <c r="G23" s="30"/>
      <c r="H23" s="30"/>
      <c r="I23" s="30"/>
      <c r="J23" s="11" t="str">
        <f t="shared" si="19"/>
        <v/>
      </c>
      <c r="K23" s="21" t="str">
        <f t="shared" si="20"/>
        <v/>
      </c>
      <c r="L23" s="10" t="str">
        <f t="shared" si="21"/>
        <v/>
      </c>
      <c r="M23" s="30"/>
      <c r="N23" s="10" t="str">
        <f t="shared" si="22"/>
        <v/>
      </c>
      <c r="O23" s="30"/>
      <c r="P23" s="12" t="str">
        <f t="shared" si="23"/>
        <v/>
      </c>
      <c r="Q23" s="10" t="str">
        <f t="shared" si="24"/>
        <v/>
      </c>
      <c r="R23" s="21" t="str">
        <f t="shared" si="25"/>
        <v/>
      </c>
      <c r="S23" s="16" t="str">
        <f t="shared" si="26"/>
        <v/>
      </c>
      <c r="U23" s="19"/>
      <c r="V23" s="19"/>
      <c r="W23" s="19"/>
      <c r="X23" s="19"/>
      <c r="Y23" s="94" t="s">
        <v>32</v>
      </c>
      <c r="Z23" s="94"/>
      <c r="AA23" s="94" t="s">
        <v>19</v>
      </c>
      <c r="AB23" s="94"/>
      <c r="AC23" s="20"/>
      <c r="AD23" s="1">
        <f>AD16+AD22</f>
        <v>2</v>
      </c>
    </row>
    <row r="24" spans="2:30" ht="15.75" customHeight="1" x14ac:dyDescent="0.25">
      <c r="B24" s="15">
        <v>14</v>
      </c>
      <c r="C24" s="30"/>
      <c r="D24" s="30"/>
      <c r="E24" s="30"/>
      <c r="F24" s="10" t="str">
        <f t="shared" si="18"/>
        <v/>
      </c>
      <c r="G24" s="30"/>
      <c r="H24" s="30"/>
      <c r="I24" s="30"/>
      <c r="J24" s="11" t="str">
        <f t="shared" si="19"/>
        <v/>
      </c>
      <c r="K24" s="21" t="str">
        <f t="shared" si="20"/>
        <v/>
      </c>
      <c r="L24" s="10" t="str">
        <f t="shared" si="21"/>
        <v/>
      </c>
      <c r="M24" s="30"/>
      <c r="N24" s="10" t="str">
        <f t="shared" si="22"/>
        <v/>
      </c>
      <c r="O24" s="30"/>
      <c r="P24" s="12" t="str">
        <f t="shared" si="23"/>
        <v/>
      </c>
      <c r="Q24" s="10" t="str">
        <f t="shared" si="24"/>
        <v/>
      </c>
      <c r="R24" s="21" t="str">
        <f t="shared" si="25"/>
        <v/>
      </c>
      <c r="S24" s="16" t="str">
        <f t="shared" si="26"/>
        <v/>
      </c>
      <c r="U24" s="48" t="s">
        <v>22</v>
      </c>
      <c r="V24" s="49"/>
      <c r="W24" s="49"/>
      <c r="X24" s="50"/>
      <c r="Y24" s="54">
        <v>2400</v>
      </c>
      <c r="Z24" s="56"/>
      <c r="AA24" s="54">
        <v>600</v>
      </c>
      <c r="AB24" s="56"/>
      <c r="AC24" s="46">
        <f>Y24/AA24</f>
        <v>4</v>
      </c>
    </row>
    <row r="25" spans="2:30" ht="15.75" customHeight="1" x14ac:dyDescent="0.25">
      <c r="B25" s="15">
        <v>15</v>
      </c>
      <c r="C25" s="30"/>
      <c r="D25" s="30"/>
      <c r="E25" s="30"/>
      <c r="F25" s="10" t="str">
        <f t="shared" si="18"/>
        <v/>
      </c>
      <c r="G25" s="30"/>
      <c r="H25" s="30"/>
      <c r="I25" s="30"/>
      <c r="J25" s="11" t="str">
        <f t="shared" si="19"/>
        <v/>
      </c>
      <c r="K25" s="21" t="str">
        <f t="shared" si="20"/>
        <v/>
      </c>
      <c r="L25" s="10" t="str">
        <f t="shared" si="21"/>
        <v/>
      </c>
      <c r="M25" s="30"/>
      <c r="N25" s="10" t="str">
        <f t="shared" si="22"/>
        <v/>
      </c>
      <c r="O25" s="30"/>
      <c r="P25" s="12" t="str">
        <f t="shared" si="23"/>
        <v/>
      </c>
      <c r="Q25" s="10" t="str">
        <f t="shared" si="24"/>
        <v/>
      </c>
      <c r="R25" s="21" t="str">
        <f t="shared" si="25"/>
        <v/>
      </c>
      <c r="S25" s="16" t="str">
        <f t="shared" si="26"/>
        <v/>
      </c>
      <c r="U25" s="51"/>
      <c r="V25" s="52"/>
      <c r="W25" s="52"/>
      <c r="X25" s="53"/>
      <c r="Y25" s="57"/>
      <c r="Z25" s="59"/>
      <c r="AA25" s="57"/>
      <c r="AB25" s="59"/>
      <c r="AC25" s="47"/>
    </row>
    <row r="26" spans="2:30" ht="15.75" customHeight="1" x14ac:dyDescent="0.4">
      <c r="B26" s="15">
        <v>16</v>
      </c>
      <c r="C26" s="30"/>
      <c r="D26" s="30"/>
      <c r="E26" s="30"/>
      <c r="F26" s="10" t="str">
        <f t="shared" si="18"/>
        <v/>
      </c>
      <c r="G26" s="30"/>
      <c r="H26" s="30"/>
      <c r="I26" s="30"/>
      <c r="J26" s="11" t="str">
        <f t="shared" si="19"/>
        <v/>
      </c>
      <c r="K26" s="21" t="str">
        <f t="shared" si="20"/>
        <v/>
      </c>
      <c r="L26" s="10" t="str">
        <f t="shared" si="21"/>
        <v/>
      </c>
      <c r="M26" s="30"/>
      <c r="N26" s="10" t="str">
        <f t="shared" si="22"/>
        <v/>
      </c>
      <c r="O26" s="30"/>
      <c r="P26" s="12" t="str">
        <f t="shared" si="23"/>
        <v/>
      </c>
      <c r="Q26" s="10" t="str">
        <f t="shared" si="24"/>
        <v/>
      </c>
      <c r="R26" s="21" t="str">
        <f t="shared" si="25"/>
        <v/>
      </c>
      <c r="S26" s="16" t="str">
        <f t="shared" si="26"/>
        <v/>
      </c>
      <c r="U26" s="60" t="s">
        <v>23</v>
      </c>
      <c r="V26" s="61"/>
      <c r="W26" s="61"/>
      <c r="X26" s="62"/>
      <c r="Y26" s="93">
        <v>0.6</v>
      </c>
      <c r="Z26" s="56"/>
      <c r="AA26" s="89">
        <f>100%-Y26</f>
        <v>0.4</v>
      </c>
      <c r="AB26" s="90"/>
      <c r="AC26" s="20"/>
    </row>
    <row r="27" spans="2:30" ht="15.75" customHeight="1" x14ac:dyDescent="0.4">
      <c r="B27" s="15">
        <v>17</v>
      </c>
      <c r="C27" s="30"/>
      <c r="D27" s="30"/>
      <c r="E27" s="30"/>
      <c r="F27" s="10" t="str">
        <f t="shared" si="18"/>
        <v/>
      </c>
      <c r="G27" s="30"/>
      <c r="H27" s="30"/>
      <c r="I27" s="30"/>
      <c r="J27" s="11" t="str">
        <f t="shared" si="19"/>
        <v/>
      </c>
      <c r="K27" s="21" t="str">
        <f t="shared" si="20"/>
        <v/>
      </c>
      <c r="L27" s="10" t="str">
        <f t="shared" si="21"/>
        <v/>
      </c>
      <c r="M27" s="30"/>
      <c r="N27" s="10" t="str">
        <f t="shared" si="22"/>
        <v/>
      </c>
      <c r="O27" s="30"/>
      <c r="P27" s="12" t="str">
        <f t="shared" si="23"/>
        <v/>
      </c>
      <c r="Q27" s="10" t="str">
        <f t="shared" si="24"/>
        <v/>
      </c>
      <c r="R27" s="21" t="str">
        <f t="shared" si="25"/>
        <v/>
      </c>
      <c r="S27" s="16" t="str">
        <f t="shared" si="26"/>
        <v/>
      </c>
      <c r="U27" s="60"/>
      <c r="V27" s="61"/>
      <c r="W27" s="61"/>
      <c r="X27" s="62"/>
      <c r="Y27" s="57"/>
      <c r="Z27" s="59"/>
      <c r="AA27" s="91"/>
      <c r="AB27" s="92"/>
      <c r="AC27" s="20"/>
    </row>
    <row r="28" spans="2:30" ht="15.75" customHeight="1" x14ac:dyDescent="0.4">
      <c r="B28" s="15">
        <v>18</v>
      </c>
      <c r="C28" s="30"/>
      <c r="D28" s="30"/>
      <c r="E28" s="30"/>
      <c r="F28" s="10" t="str">
        <f t="shared" si="18"/>
        <v/>
      </c>
      <c r="G28" s="30"/>
      <c r="H28" s="30"/>
      <c r="I28" s="30"/>
      <c r="J28" s="11" t="str">
        <f t="shared" si="19"/>
        <v/>
      </c>
      <c r="K28" s="21" t="str">
        <f t="shared" si="20"/>
        <v/>
      </c>
      <c r="L28" s="10" t="str">
        <f t="shared" si="21"/>
        <v/>
      </c>
      <c r="M28" s="30"/>
      <c r="N28" s="10" t="str">
        <f t="shared" si="22"/>
        <v/>
      </c>
      <c r="O28" s="30"/>
      <c r="P28" s="12" t="str">
        <f t="shared" si="23"/>
        <v/>
      </c>
      <c r="Q28" s="10" t="str">
        <f t="shared" si="24"/>
        <v/>
      </c>
      <c r="R28" s="21" t="str">
        <f t="shared" si="25"/>
        <v/>
      </c>
      <c r="S28" s="16" t="str">
        <f t="shared" si="26"/>
        <v/>
      </c>
      <c r="U28" s="48" t="s">
        <v>24</v>
      </c>
      <c r="V28" s="49"/>
      <c r="W28" s="49"/>
      <c r="X28" s="50"/>
      <c r="Y28" s="101">
        <v>0.33</v>
      </c>
      <c r="Z28" s="102"/>
      <c r="AA28" s="102"/>
      <c r="AB28" s="103"/>
      <c r="AC28" s="20"/>
    </row>
    <row r="29" spans="2:30" ht="15.75" customHeight="1" x14ac:dyDescent="0.4">
      <c r="B29" s="15">
        <v>19</v>
      </c>
      <c r="C29" s="30"/>
      <c r="D29" s="30"/>
      <c r="E29" s="30"/>
      <c r="F29" s="10" t="str">
        <f t="shared" si="18"/>
        <v/>
      </c>
      <c r="G29" s="30"/>
      <c r="H29" s="30"/>
      <c r="I29" s="30"/>
      <c r="J29" s="11" t="str">
        <f t="shared" si="19"/>
        <v/>
      </c>
      <c r="K29" s="21" t="str">
        <f t="shared" si="20"/>
        <v/>
      </c>
      <c r="L29" s="10" t="str">
        <f t="shared" si="21"/>
        <v/>
      </c>
      <c r="M29" s="30"/>
      <c r="N29" s="10" t="str">
        <f t="shared" si="22"/>
        <v/>
      </c>
      <c r="O29" s="30"/>
      <c r="P29" s="12" t="str">
        <f t="shared" si="23"/>
        <v/>
      </c>
      <c r="Q29" s="10" t="str">
        <f t="shared" si="24"/>
        <v/>
      </c>
      <c r="R29" s="21" t="str">
        <f t="shared" si="25"/>
        <v/>
      </c>
      <c r="S29" s="16" t="str">
        <f t="shared" si="26"/>
        <v/>
      </c>
      <c r="U29" s="51"/>
      <c r="V29" s="52"/>
      <c r="W29" s="52"/>
      <c r="X29" s="53"/>
      <c r="Y29" s="104"/>
      <c r="Z29" s="105"/>
      <c r="AA29" s="105"/>
      <c r="AB29" s="106"/>
      <c r="AC29" s="20"/>
    </row>
    <row r="30" spans="2:30" ht="15.75" customHeight="1" x14ac:dyDescent="0.4">
      <c r="B30" s="15">
        <v>20</v>
      </c>
      <c r="C30" s="30"/>
      <c r="D30" s="30"/>
      <c r="E30" s="30"/>
      <c r="F30" s="10" t="str">
        <f t="shared" si="18"/>
        <v/>
      </c>
      <c r="G30" s="30"/>
      <c r="H30" s="30"/>
      <c r="I30" s="30"/>
      <c r="J30" s="11" t="str">
        <f t="shared" si="19"/>
        <v/>
      </c>
      <c r="K30" s="21" t="str">
        <f t="shared" si="20"/>
        <v/>
      </c>
      <c r="L30" s="10" t="str">
        <f t="shared" si="21"/>
        <v/>
      </c>
      <c r="M30" s="30"/>
      <c r="N30" s="10" t="str">
        <f t="shared" si="22"/>
        <v/>
      </c>
      <c r="O30" s="30"/>
      <c r="P30" s="12" t="str">
        <f t="shared" si="23"/>
        <v/>
      </c>
      <c r="Q30" s="10" t="str">
        <f t="shared" si="24"/>
        <v/>
      </c>
      <c r="R30" s="21" t="str">
        <f t="shared" si="25"/>
        <v/>
      </c>
      <c r="S30" s="16" t="str">
        <f t="shared" si="26"/>
        <v/>
      </c>
      <c r="U30" s="60" t="s">
        <v>30</v>
      </c>
      <c r="V30" s="61"/>
      <c r="W30" s="61"/>
      <c r="X30" s="62"/>
      <c r="Y30" s="117">
        <f>(AC24*Y26-AA26)/(AC24)*Y28</f>
        <v>0.16500000000000001</v>
      </c>
      <c r="Z30" s="118"/>
      <c r="AA30" s="118"/>
      <c r="AB30" s="119"/>
      <c r="AC30" s="20"/>
    </row>
    <row r="31" spans="2:30" ht="15.75" customHeight="1" x14ac:dyDescent="0.4">
      <c r="B31" s="15">
        <v>21</v>
      </c>
      <c r="C31" s="30"/>
      <c r="D31" s="30"/>
      <c r="E31" s="30"/>
      <c r="F31" s="10" t="str">
        <f t="shared" si="18"/>
        <v/>
      </c>
      <c r="G31" s="30"/>
      <c r="H31" s="30"/>
      <c r="I31" s="30"/>
      <c r="J31" s="11" t="str">
        <f t="shared" si="19"/>
        <v/>
      </c>
      <c r="K31" s="21" t="str">
        <f t="shared" si="20"/>
        <v/>
      </c>
      <c r="L31" s="10" t="str">
        <f t="shared" si="21"/>
        <v/>
      </c>
      <c r="M31" s="30"/>
      <c r="N31" s="10" t="str">
        <f t="shared" si="22"/>
        <v/>
      </c>
      <c r="O31" s="30"/>
      <c r="P31" s="12" t="str">
        <f t="shared" si="23"/>
        <v/>
      </c>
      <c r="Q31" s="10" t="str">
        <f t="shared" si="24"/>
        <v/>
      </c>
      <c r="R31" s="21" t="str">
        <f t="shared" si="25"/>
        <v/>
      </c>
      <c r="S31" s="16" t="str">
        <f t="shared" si="26"/>
        <v/>
      </c>
      <c r="U31" s="51"/>
      <c r="V31" s="52"/>
      <c r="W31" s="52"/>
      <c r="X31" s="53"/>
      <c r="Y31" s="120"/>
      <c r="Z31" s="121"/>
      <c r="AA31" s="121"/>
      <c r="AB31" s="122"/>
      <c r="AC31" s="20"/>
    </row>
    <row r="32" spans="2:30" ht="15.75" customHeight="1" x14ac:dyDescent="0.25">
      <c r="B32" s="15">
        <v>22</v>
      </c>
      <c r="C32" s="30"/>
      <c r="D32" s="30"/>
      <c r="E32" s="30"/>
      <c r="F32" s="10" t="str">
        <f t="shared" si="18"/>
        <v/>
      </c>
      <c r="G32" s="30"/>
      <c r="H32" s="30"/>
      <c r="I32" s="30"/>
      <c r="J32" s="11" t="str">
        <f t="shared" si="19"/>
        <v/>
      </c>
      <c r="K32" s="21" t="str">
        <f t="shared" si="20"/>
        <v/>
      </c>
      <c r="L32" s="10" t="str">
        <f t="shared" si="21"/>
        <v/>
      </c>
      <c r="M32" s="30"/>
      <c r="N32" s="10" t="str">
        <f t="shared" si="22"/>
        <v/>
      </c>
      <c r="O32" s="30"/>
      <c r="P32" s="12" t="str">
        <f t="shared" si="23"/>
        <v/>
      </c>
      <c r="Q32" s="10" t="str">
        <f t="shared" si="24"/>
        <v/>
      </c>
      <c r="R32" s="21" t="str">
        <f t="shared" si="25"/>
        <v/>
      </c>
      <c r="S32" s="16" t="str">
        <f t="shared" si="26"/>
        <v/>
      </c>
      <c r="U32" s="60" t="s">
        <v>31</v>
      </c>
      <c r="V32" s="61"/>
      <c r="W32" s="61"/>
      <c r="X32" s="62"/>
      <c r="Y32" s="111">
        <f>Y30*Y10</f>
        <v>16582.5</v>
      </c>
      <c r="Z32" s="112"/>
      <c r="AA32" s="112"/>
      <c r="AB32" s="113"/>
    </row>
    <row r="33" spans="2:28" ht="15.75" customHeight="1" x14ac:dyDescent="0.25">
      <c r="B33" s="15">
        <v>23</v>
      </c>
      <c r="C33" s="30"/>
      <c r="D33" s="30"/>
      <c r="E33" s="30"/>
      <c r="F33" s="10" t="str">
        <f t="shared" si="18"/>
        <v/>
      </c>
      <c r="G33" s="30"/>
      <c r="H33" s="30"/>
      <c r="I33" s="30"/>
      <c r="J33" s="11" t="str">
        <f t="shared" si="19"/>
        <v/>
      </c>
      <c r="K33" s="21" t="str">
        <f t="shared" si="20"/>
        <v/>
      </c>
      <c r="L33" s="10" t="str">
        <f t="shared" si="21"/>
        <v/>
      </c>
      <c r="M33" s="30"/>
      <c r="N33" s="10" t="str">
        <f t="shared" si="22"/>
        <v/>
      </c>
      <c r="O33" s="30"/>
      <c r="P33" s="12" t="str">
        <f t="shared" si="23"/>
        <v/>
      </c>
      <c r="Q33" s="10" t="str">
        <f t="shared" si="24"/>
        <v/>
      </c>
      <c r="R33" s="21" t="str">
        <f t="shared" si="25"/>
        <v/>
      </c>
      <c r="S33" s="16" t="str">
        <f t="shared" si="26"/>
        <v/>
      </c>
      <c r="U33" s="51"/>
      <c r="V33" s="52"/>
      <c r="W33" s="52"/>
      <c r="X33" s="53"/>
      <c r="Y33" s="114"/>
      <c r="Z33" s="115"/>
      <c r="AA33" s="115"/>
      <c r="AB33" s="116"/>
    </row>
    <row r="34" spans="2:28" ht="15.75" customHeight="1" x14ac:dyDescent="0.25">
      <c r="B34" s="15">
        <v>24</v>
      </c>
      <c r="C34" s="30"/>
      <c r="D34" s="30"/>
      <c r="E34" s="30"/>
      <c r="F34" s="10" t="str">
        <f t="shared" si="18"/>
        <v/>
      </c>
      <c r="G34" s="30"/>
      <c r="H34" s="30"/>
      <c r="I34" s="30"/>
      <c r="J34" s="11" t="str">
        <f t="shared" si="19"/>
        <v/>
      </c>
      <c r="K34" s="21" t="str">
        <f t="shared" si="20"/>
        <v/>
      </c>
      <c r="L34" s="10" t="str">
        <f t="shared" si="21"/>
        <v/>
      </c>
      <c r="M34" s="30"/>
      <c r="N34" s="10" t="str">
        <f t="shared" si="22"/>
        <v/>
      </c>
      <c r="O34" s="30"/>
      <c r="P34" s="12" t="str">
        <f t="shared" si="23"/>
        <v/>
      </c>
      <c r="Q34" s="10" t="str">
        <f t="shared" si="24"/>
        <v/>
      </c>
      <c r="R34" s="21" t="str">
        <f t="shared" si="25"/>
        <v/>
      </c>
      <c r="S34" s="16" t="str">
        <f t="shared" si="26"/>
        <v/>
      </c>
    </row>
    <row r="35" spans="2:28" ht="15.75" customHeight="1" x14ac:dyDescent="0.25">
      <c r="B35" s="15">
        <v>25</v>
      </c>
      <c r="C35" s="30"/>
      <c r="D35" s="30"/>
      <c r="E35" s="30"/>
      <c r="F35" s="10" t="str">
        <f t="shared" si="18"/>
        <v/>
      </c>
      <c r="G35" s="30"/>
      <c r="H35" s="30"/>
      <c r="I35" s="30"/>
      <c r="J35" s="11" t="str">
        <f t="shared" si="19"/>
        <v/>
      </c>
      <c r="K35" s="21" t="str">
        <f t="shared" si="20"/>
        <v/>
      </c>
      <c r="L35" s="10" t="str">
        <f t="shared" si="21"/>
        <v/>
      </c>
      <c r="M35" s="30"/>
      <c r="N35" s="10" t="str">
        <f t="shared" si="22"/>
        <v/>
      </c>
      <c r="O35" s="30"/>
      <c r="P35" s="12" t="str">
        <f t="shared" si="23"/>
        <v/>
      </c>
      <c r="Q35" s="10" t="str">
        <f t="shared" si="24"/>
        <v/>
      </c>
      <c r="R35" s="21" t="str">
        <f t="shared" si="25"/>
        <v/>
      </c>
      <c r="S35" s="16" t="str">
        <f t="shared" si="26"/>
        <v/>
      </c>
      <c r="U35" s="60" t="s">
        <v>34</v>
      </c>
      <c r="V35" s="61"/>
      <c r="W35" s="61"/>
      <c r="X35" s="62"/>
      <c r="Y35" s="139" t="str">
        <f>IF(AD23=2,"YES","NO!")</f>
        <v>YES</v>
      </c>
      <c r="Z35" s="140"/>
      <c r="AA35" s="140"/>
      <c r="AB35" s="141"/>
    </row>
    <row r="36" spans="2:28" ht="5.25" customHeight="1" x14ac:dyDescent="0.25">
      <c r="B36" s="17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22" t="str">
        <f t="shared" si="26"/>
        <v/>
      </c>
      <c r="U36" s="51"/>
      <c r="V36" s="52"/>
      <c r="W36" s="52"/>
      <c r="X36" s="53"/>
      <c r="Y36" s="142"/>
      <c r="Z36" s="143"/>
      <c r="AA36" s="143"/>
      <c r="AB36" s="144"/>
    </row>
    <row r="37" spans="2:28" ht="7.5" customHeight="1" x14ac:dyDescent="0.2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>
        <f>SUM(L11:L36)</f>
        <v>1000.4499999999997</v>
      </c>
      <c r="M37" s="23"/>
      <c r="N37" s="23">
        <f>SUM(N11:N36)</f>
        <v>11866</v>
      </c>
      <c r="O37" s="48" t="s">
        <v>35</v>
      </c>
      <c r="P37" s="49"/>
      <c r="Q37" s="50"/>
      <c r="R37" s="107">
        <f>SUM(S11:S36)</f>
        <v>5016.9000000000005</v>
      </c>
      <c r="S37" s="108"/>
    </row>
    <row r="38" spans="2:28" ht="14.25" customHeight="1" x14ac:dyDescent="0.25">
      <c r="O38" s="51"/>
      <c r="P38" s="52"/>
      <c r="Q38" s="53"/>
      <c r="R38" s="109"/>
      <c r="S38" s="110"/>
    </row>
  </sheetData>
  <mergeCells count="37">
    <mergeCell ref="U35:X36"/>
    <mergeCell ref="Y35:AB36"/>
    <mergeCell ref="Y28:AB29"/>
    <mergeCell ref="R37:S38"/>
    <mergeCell ref="O37:Q38"/>
    <mergeCell ref="U32:X33"/>
    <mergeCell ref="Y32:AB33"/>
    <mergeCell ref="Y30:AB31"/>
    <mergeCell ref="U30:X31"/>
    <mergeCell ref="U28:X29"/>
    <mergeCell ref="H9:H10"/>
    <mergeCell ref="D8:H8"/>
    <mergeCell ref="I8:L8"/>
    <mergeCell ref="M8:S8"/>
    <mergeCell ref="AA26:AB27"/>
    <mergeCell ref="Y26:Z27"/>
    <mergeCell ref="U26:X27"/>
    <mergeCell ref="U24:X25"/>
    <mergeCell ref="Y24:Z25"/>
    <mergeCell ref="AA24:AB25"/>
    <mergeCell ref="Y23:Z23"/>
    <mergeCell ref="AA23:AB23"/>
    <mergeCell ref="Y15:AC16"/>
    <mergeCell ref="U15:X16"/>
    <mergeCell ref="U17:X18"/>
    <mergeCell ref="Y17:AC18"/>
    <mergeCell ref="AC24:AC25"/>
    <mergeCell ref="U13:X14"/>
    <mergeCell ref="Y8:AC9"/>
    <mergeCell ref="Y10:AC11"/>
    <mergeCell ref="U8:X9"/>
    <mergeCell ref="U10:X11"/>
    <mergeCell ref="Y13:AC14"/>
    <mergeCell ref="U19:X20"/>
    <mergeCell ref="Y19:AC20"/>
    <mergeCell ref="U21:X22"/>
    <mergeCell ref="Y21:AC22"/>
  </mergeCells>
  <conditionalFormatting sqref="Y13:AC14">
    <cfRule type="cellIs" dxfId="3" priority="7" operator="lessThan">
      <formula>0</formula>
    </cfRule>
  </conditionalFormatting>
  <conditionalFormatting sqref="Y15:AC16">
    <cfRule type="cellIs" dxfId="2" priority="2" operator="greaterThan">
      <formula>0.33</formula>
    </cfRule>
  </conditionalFormatting>
  <conditionalFormatting sqref="Y21:AC22">
    <cfRule type="cellIs" dxfId="1" priority="1" operator="greaterThan">
      <formula>2.5</formula>
    </cfRule>
  </conditionalFormatting>
  <hyperlinks>
    <hyperlink ref="E4" r:id="rId1" xr:uid="{5FC1DD5F-1DCB-4396-8BBB-1A18F283B523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C084F-E505-4A72-90B6-71E8F9727554}">
  <dimension ref="B3:AF122"/>
  <sheetViews>
    <sheetView workbookViewId="0">
      <selection activeCell="N21" sqref="N21"/>
    </sheetView>
  </sheetViews>
  <sheetFormatPr defaultRowHeight="15" x14ac:dyDescent="0.25"/>
  <cols>
    <col min="1" max="1" width="4.28515625" style="1" customWidth="1"/>
    <col min="2" max="2" width="3.85546875" style="1" customWidth="1"/>
    <col min="3" max="3" width="17.85546875" style="1" customWidth="1"/>
    <col min="4" max="6" width="9.28515625" style="1" bestFit="1" customWidth="1"/>
    <col min="7" max="7" width="9.28515625" style="1" customWidth="1"/>
    <col min="8" max="8" width="10" style="1" customWidth="1"/>
    <col min="9" max="9" width="11.85546875" style="1" bestFit="1" customWidth="1"/>
    <col min="10" max="11" width="9.28515625" style="1" bestFit="1" customWidth="1"/>
    <col min="12" max="12" width="9.140625" style="1"/>
    <col min="13" max="13" width="9.28515625" style="1" bestFit="1" customWidth="1"/>
    <col min="14" max="14" width="13" style="1" customWidth="1"/>
    <col min="15" max="15" width="10.42578125" style="1" customWidth="1"/>
    <col min="16" max="16" width="11.28515625" style="1" customWidth="1"/>
    <col min="17" max="17" width="9.140625" style="1"/>
    <col min="18" max="18" width="30.85546875" style="1" customWidth="1"/>
    <col min="19" max="20" width="2" style="1" hidden="1" customWidth="1"/>
    <col min="21" max="22" width="5.7109375" style="1" hidden="1" customWidth="1"/>
    <col min="23" max="23" width="4.42578125" style="1" customWidth="1"/>
    <col min="24" max="25" width="11.5703125" style="1" customWidth="1"/>
    <col min="26" max="26" width="10.7109375" style="1" customWidth="1"/>
    <col min="27" max="27" width="5.140625" style="1" customWidth="1"/>
    <col min="28" max="28" width="5.5703125" style="1" customWidth="1"/>
    <col min="29" max="30" width="5.140625" style="1" customWidth="1"/>
    <col min="31" max="31" width="9.7109375" style="1" customWidth="1"/>
    <col min="32" max="32" width="0" style="1" hidden="1" customWidth="1"/>
    <col min="33" max="16384" width="9.140625" style="1"/>
  </cols>
  <sheetData>
    <row r="3" spans="2:32" x14ac:dyDescent="0.25">
      <c r="D3" s="24"/>
    </row>
    <row r="6" spans="2:32" ht="16.5" customHeight="1" x14ac:dyDescent="0.3">
      <c r="D6" s="83" t="s">
        <v>16</v>
      </c>
      <c r="E6" s="84"/>
      <c r="F6" s="84"/>
      <c r="G6" s="84"/>
      <c r="H6" s="84"/>
      <c r="I6" s="85"/>
      <c r="J6" s="131" t="s">
        <v>36</v>
      </c>
      <c r="K6" s="132"/>
      <c r="L6" s="132"/>
      <c r="M6" s="132"/>
      <c r="N6" s="133"/>
      <c r="O6" s="134" t="s">
        <v>40</v>
      </c>
      <c r="P6" s="135"/>
      <c r="Q6" s="135"/>
      <c r="R6" s="25"/>
      <c r="W6" s="48" t="s">
        <v>48</v>
      </c>
      <c r="X6" s="49"/>
      <c r="Y6" s="49"/>
      <c r="Z6" s="50"/>
      <c r="AA6" s="54">
        <f>SUM(M9:M118)</f>
        <v>0</v>
      </c>
      <c r="AB6" s="55"/>
      <c r="AC6" s="55"/>
      <c r="AD6" s="55"/>
      <c r="AE6" s="56"/>
    </row>
    <row r="7" spans="2:32" ht="15" customHeight="1" x14ac:dyDescent="0.25">
      <c r="B7" s="13"/>
      <c r="C7" s="8" t="s">
        <v>0</v>
      </c>
      <c r="D7" s="2" t="s">
        <v>4</v>
      </c>
      <c r="E7" s="3" t="s">
        <v>5</v>
      </c>
      <c r="F7" s="3" t="s">
        <v>6</v>
      </c>
      <c r="G7" s="3" t="s">
        <v>25</v>
      </c>
      <c r="H7" s="3" t="s">
        <v>42</v>
      </c>
      <c r="I7" s="81" t="s">
        <v>8</v>
      </c>
      <c r="J7" s="3" t="s">
        <v>37</v>
      </c>
      <c r="K7" s="3" t="s">
        <v>25</v>
      </c>
      <c r="L7" s="3" t="s">
        <v>18</v>
      </c>
      <c r="M7" s="3" t="s">
        <v>39</v>
      </c>
      <c r="N7" s="129" t="s">
        <v>8</v>
      </c>
      <c r="O7" s="2" t="s">
        <v>39</v>
      </c>
      <c r="P7" s="3" t="s">
        <v>44</v>
      </c>
      <c r="Q7" s="3" t="s">
        <v>45</v>
      </c>
      <c r="R7" s="129" t="s">
        <v>47</v>
      </c>
      <c r="W7" s="51"/>
      <c r="X7" s="52"/>
      <c r="Y7" s="52"/>
      <c r="Z7" s="53"/>
      <c r="AA7" s="57"/>
      <c r="AB7" s="58"/>
      <c r="AC7" s="58"/>
      <c r="AD7" s="58"/>
      <c r="AE7" s="59"/>
    </row>
    <row r="8" spans="2:32" ht="15" customHeight="1" x14ac:dyDescent="0.25">
      <c r="B8" s="14"/>
      <c r="C8" s="9" t="s">
        <v>7</v>
      </c>
      <c r="D8" s="5" t="s">
        <v>1</v>
      </c>
      <c r="E8" s="6" t="s">
        <v>3</v>
      </c>
      <c r="F8" s="6" t="s">
        <v>9</v>
      </c>
      <c r="G8" s="6" t="s">
        <v>2</v>
      </c>
      <c r="H8" s="6" t="s">
        <v>43</v>
      </c>
      <c r="I8" s="82"/>
      <c r="J8" s="6" t="s">
        <v>3</v>
      </c>
      <c r="K8" s="6" t="s">
        <v>2</v>
      </c>
      <c r="L8" s="6" t="s">
        <v>38</v>
      </c>
      <c r="M8" s="6" t="s">
        <v>15</v>
      </c>
      <c r="N8" s="130"/>
      <c r="O8" s="5" t="s">
        <v>41</v>
      </c>
      <c r="P8" s="6" t="s">
        <v>6</v>
      </c>
      <c r="Q8" s="6" t="s">
        <v>46</v>
      </c>
      <c r="R8" s="130"/>
      <c r="T8" s="1" t="s">
        <v>54</v>
      </c>
      <c r="W8" s="60" t="s">
        <v>49</v>
      </c>
      <c r="X8" s="61"/>
      <c r="Y8" s="61"/>
      <c r="Z8" s="62"/>
      <c r="AA8" s="123" t="e">
        <f>M120/H120</f>
        <v>#DIV/0!</v>
      </c>
      <c r="AB8" s="124"/>
      <c r="AC8" s="124"/>
      <c r="AD8" s="124"/>
      <c r="AE8" s="125"/>
    </row>
    <row r="9" spans="2:32" ht="15.75" customHeight="1" x14ac:dyDescent="0.25">
      <c r="B9" s="15">
        <v>1</v>
      </c>
      <c r="C9" s="32"/>
      <c r="D9" s="33"/>
      <c r="E9" s="33"/>
      <c r="F9" s="34" t="str">
        <f>IF(D9&gt;0,E9*D9,"")</f>
        <v/>
      </c>
      <c r="G9" s="33"/>
      <c r="H9" s="33"/>
      <c r="I9" s="35"/>
      <c r="J9" s="33"/>
      <c r="K9" s="33"/>
      <c r="L9" s="36" t="str">
        <f t="shared" ref="L9:L40" si="0">IF(D9&gt;0,(J9-E9)/E9,"")</f>
        <v/>
      </c>
      <c r="M9" s="34" t="str">
        <f t="shared" ref="M9:M40" si="1">IF(D9&gt;0,(L9*F9)-(G9+K9),"")</f>
        <v/>
      </c>
      <c r="N9" s="35"/>
      <c r="O9" s="37" t="str">
        <f>IF(D9&gt;0,M9/H9,"")</f>
        <v/>
      </c>
      <c r="P9" s="38" t="str">
        <f>IF(D9&gt;0,M9/F9,"")</f>
        <v/>
      </c>
      <c r="Q9" s="34" t="str">
        <f>IF(D9&gt;0,N9-I9,"")</f>
        <v/>
      </c>
      <c r="R9" s="39"/>
      <c r="S9" s="1">
        <f>IF(D9&gt;0,1,0)</f>
        <v>0</v>
      </c>
      <c r="T9" s="1">
        <f>IF(M9&lt;0,1,0)</f>
        <v>0</v>
      </c>
      <c r="U9" s="1">
        <f>IF(S9+T9=1,M9,0)</f>
        <v>0</v>
      </c>
      <c r="V9" s="1">
        <f>IF(S9+T9=2,M9,0)</f>
        <v>0</v>
      </c>
      <c r="W9" s="51"/>
      <c r="X9" s="52"/>
      <c r="Y9" s="52"/>
      <c r="Z9" s="53"/>
      <c r="AA9" s="126"/>
      <c r="AB9" s="127"/>
      <c r="AC9" s="127"/>
      <c r="AD9" s="127"/>
      <c r="AE9" s="128"/>
    </row>
    <row r="10" spans="2:32" ht="15.75" customHeight="1" x14ac:dyDescent="0.25">
      <c r="B10" s="15">
        <v>2</v>
      </c>
      <c r="C10" s="40"/>
      <c r="D10" s="30"/>
      <c r="E10" s="30"/>
      <c r="F10" s="10" t="str">
        <f>IF(D10&gt;0,E10*D10,"")</f>
        <v/>
      </c>
      <c r="G10" s="30"/>
      <c r="H10" s="30"/>
      <c r="I10" s="31"/>
      <c r="J10" s="30"/>
      <c r="K10" s="30"/>
      <c r="L10" s="21" t="str">
        <f t="shared" si="0"/>
        <v/>
      </c>
      <c r="M10" s="10" t="str">
        <f t="shared" si="1"/>
        <v/>
      </c>
      <c r="N10" s="31"/>
      <c r="O10" s="11" t="str">
        <f t="shared" ref="O10:O73" si="2">IF(D10&gt;0,M10/H10,"")</f>
        <v/>
      </c>
      <c r="P10" s="12" t="str">
        <f t="shared" ref="P10:P73" si="3">IF(D10&gt;0,M10/F10,"")</f>
        <v/>
      </c>
      <c r="Q10" s="10" t="str">
        <f t="shared" ref="Q10:Q73" si="4">IF(D10&gt;0,N10-I10,"")</f>
        <v/>
      </c>
      <c r="R10" s="41"/>
      <c r="S10" s="1">
        <f t="shared" ref="S10:S73" si="5">IF(D10&gt;0,1,0)</f>
        <v>0</v>
      </c>
      <c r="T10" s="1">
        <f t="shared" ref="T10:T73" si="6">IF(M10&lt;0,1,0)</f>
        <v>0</v>
      </c>
      <c r="U10" s="1">
        <f t="shared" ref="U10:U73" si="7">IF(S10+T10=1,M10,0)</f>
        <v>0</v>
      </c>
      <c r="V10" s="1">
        <f t="shared" ref="V10:V73" si="8">IF(S10+T10=2,M10,0)</f>
        <v>0</v>
      </c>
      <c r="W10" s="48" t="s">
        <v>50</v>
      </c>
      <c r="X10" s="49"/>
      <c r="Y10" s="49"/>
      <c r="Z10" s="50"/>
      <c r="AA10" s="123" t="e">
        <f>M120/F120</f>
        <v>#DIV/0!</v>
      </c>
      <c r="AB10" s="124"/>
      <c r="AC10" s="124"/>
      <c r="AD10" s="124"/>
      <c r="AE10" s="125"/>
    </row>
    <row r="11" spans="2:32" ht="15.75" customHeight="1" x14ac:dyDescent="0.25">
      <c r="B11" s="15">
        <v>3</v>
      </c>
      <c r="C11" s="40"/>
      <c r="D11" s="30"/>
      <c r="E11" s="30"/>
      <c r="F11" s="10" t="str">
        <f>IF(D11&gt;0,E11*D11,"")</f>
        <v/>
      </c>
      <c r="G11" s="30"/>
      <c r="H11" s="30"/>
      <c r="I11" s="31"/>
      <c r="J11" s="30"/>
      <c r="K11" s="30"/>
      <c r="L11" s="21" t="str">
        <f t="shared" si="0"/>
        <v/>
      </c>
      <c r="M11" s="10" t="str">
        <f t="shared" si="1"/>
        <v/>
      </c>
      <c r="N11" s="31"/>
      <c r="O11" s="11" t="str">
        <f t="shared" si="2"/>
        <v/>
      </c>
      <c r="P11" s="12" t="str">
        <f t="shared" si="3"/>
        <v/>
      </c>
      <c r="Q11" s="10" t="str">
        <f t="shared" si="4"/>
        <v/>
      </c>
      <c r="R11" s="41"/>
      <c r="S11" s="1">
        <f t="shared" si="5"/>
        <v>0</v>
      </c>
      <c r="T11" s="1">
        <f t="shared" si="6"/>
        <v>0</v>
      </c>
      <c r="U11" s="1">
        <f t="shared" si="7"/>
        <v>0</v>
      </c>
      <c r="V11" s="1">
        <f t="shared" si="8"/>
        <v>0</v>
      </c>
      <c r="W11" s="51"/>
      <c r="X11" s="52"/>
      <c r="Y11" s="52"/>
      <c r="Z11" s="53"/>
      <c r="AA11" s="126"/>
      <c r="AB11" s="127"/>
      <c r="AC11" s="127"/>
      <c r="AD11" s="127"/>
      <c r="AE11" s="128"/>
    </row>
    <row r="12" spans="2:32" ht="15.75" customHeight="1" x14ac:dyDescent="0.25">
      <c r="B12" s="15">
        <v>4</v>
      </c>
      <c r="C12" s="40"/>
      <c r="D12" s="30"/>
      <c r="E12" s="30"/>
      <c r="F12" s="10" t="str">
        <f t="shared" ref="F12:F17" si="9">IF(D12&gt;0,E12*D12,"")</f>
        <v/>
      </c>
      <c r="G12" s="30"/>
      <c r="H12" s="30"/>
      <c r="I12" s="31"/>
      <c r="J12" s="30"/>
      <c r="K12" s="30"/>
      <c r="L12" s="21" t="str">
        <f t="shared" si="0"/>
        <v/>
      </c>
      <c r="M12" s="10" t="str">
        <f t="shared" si="1"/>
        <v/>
      </c>
      <c r="N12" s="31"/>
      <c r="O12" s="11" t="str">
        <f t="shared" si="2"/>
        <v/>
      </c>
      <c r="P12" s="12" t="str">
        <f t="shared" si="3"/>
        <v/>
      </c>
      <c r="Q12" s="10" t="str">
        <f t="shared" si="4"/>
        <v/>
      </c>
      <c r="R12" s="41"/>
      <c r="S12" s="1">
        <f t="shared" si="5"/>
        <v>0</v>
      </c>
      <c r="T12" s="1">
        <f t="shared" si="6"/>
        <v>0</v>
      </c>
      <c r="U12" s="1">
        <f t="shared" si="7"/>
        <v>0</v>
      </c>
      <c r="V12" s="1">
        <f t="shared" si="8"/>
        <v>0</v>
      </c>
      <c r="W12" s="48" t="s">
        <v>53</v>
      </c>
      <c r="X12" s="49"/>
      <c r="Y12" s="49"/>
      <c r="Z12" s="50"/>
      <c r="AA12" s="123" t="e">
        <f>(AA10/Q121)*365</f>
        <v>#DIV/0!</v>
      </c>
      <c r="AB12" s="124"/>
      <c r="AC12" s="124"/>
      <c r="AD12" s="124"/>
      <c r="AE12" s="125"/>
    </row>
    <row r="13" spans="2:32" ht="15.75" customHeight="1" x14ac:dyDescent="0.25">
      <c r="B13" s="15">
        <v>5</v>
      </c>
      <c r="C13" s="40"/>
      <c r="D13" s="30"/>
      <c r="E13" s="30"/>
      <c r="F13" s="10" t="str">
        <f t="shared" si="9"/>
        <v/>
      </c>
      <c r="G13" s="30"/>
      <c r="H13" s="30"/>
      <c r="I13" s="31"/>
      <c r="J13" s="30"/>
      <c r="K13" s="30"/>
      <c r="L13" s="21" t="str">
        <f t="shared" si="0"/>
        <v/>
      </c>
      <c r="M13" s="10" t="str">
        <f t="shared" si="1"/>
        <v/>
      </c>
      <c r="N13" s="31"/>
      <c r="O13" s="11" t="str">
        <f t="shared" si="2"/>
        <v/>
      </c>
      <c r="P13" s="12" t="str">
        <f t="shared" si="3"/>
        <v/>
      </c>
      <c r="Q13" s="10" t="str">
        <f t="shared" si="4"/>
        <v/>
      </c>
      <c r="R13" s="41"/>
      <c r="S13" s="1">
        <f t="shared" si="5"/>
        <v>0</v>
      </c>
      <c r="T13" s="1">
        <f t="shared" si="6"/>
        <v>0</v>
      </c>
      <c r="U13" s="1">
        <f t="shared" si="7"/>
        <v>0</v>
      </c>
      <c r="V13" s="1">
        <f t="shared" si="8"/>
        <v>0</v>
      </c>
      <c r="W13" s="51"/>
      <c r="X13" s="52"/>
      <c r="Y13" s="52"/>
      <c r="Z13" s="53"/>
      <c r="AA13" s="126"/>
      <c r="AB13" s="127"/>
      <c r="AC13" s="127"/>
      <c r="AD13" s="127"/>
      <c r="AE13" s="128"/>
    </row>
    <row r="14" spans="2:32" ht="15.75" customHeight="1" x14ac:dyDescent="0.35">
      <c r="B14" s="15">
        <v>6</v>
      </c>
      <c r="C14" s="40"/>
      <c r="D14" s="30"/>
      <c r="E14" s="30"/>
      <c r="F14" s="10" t="str">
        <f t="shared" si="9"/>
        <v/>
      </c>
      <c r="G14" s="30"/>
      <c r="H14" s="30"/>
      <c r="I14" s="31"/>
      <c r="J14" s="30"/>
      <c r="K14" s="30"/>
      <c r="L14" s="21" t="str">
        <f t="shared" si="0"/>
        <v/>
      </c>
      <c r="M14" s="10" t="str">
        <f t="shared" si="1"/>
        <v/>
      </c>
      <c r="N14" s="31"/>
      <c r="O14" s="11" t="str">
        <f t="shared" si="2"/>
        <v/>
      </c>
      <c r="P14" s="12" t="str">
        <f t="shared" si="3"/>
        <v/>
      </c>
      <c r="Q14" s="10" t="str">
        <f t="shared" si="4"/>
        <v/>
      </c>
      <c r="R14" s="41"/>
      <c r="S14" s="1">
        <f t="shared" si="5"/>
        <v>0</v>
      </c>
      <c r="T14" s="1">
        <f t="shared" si="6"/>
        <v>0</v>
      </c>
      <c r="U14" s="1">
        <f t="shared" si="7"/>
        <v>0</v>
      </c>
      <c r="V14" s="1">
        <f t="shared" si="8"/>
        <v>0</v>
      </c>
      <c r="W14" s="19"/>
      <c r="X14" s="19"/>
      <c r="Y14" s="19"/>
      <c r="Z14" s="19"/>
      <c r="AA14" s="94" t="s">
        <v>32</v>
      </c>
      <c r="AB14" s="94"/>
      <c r="AC14" s="94" t="s">
        <v>19</v>
      </c>
      <c r="AD14" s="94"/>
      <c r="AE14" s="94" t="s">
        <v>56</v>
      </c>
      <c r="AF14" s="94"/>
    </row>
    <row r="15" spans="2:32" ht="15.75" customHeight="1" x14ac:dyDescent="0.25">
      <c r="B15" s="15">
        <v>7</v>
      </c>
      <c r="C15" s="40"/>
      <c r="D15" s="30"/>
      <c r="E15" s="30"/>
      <c r="F15" s="10" t="str">
        <f t="shared" si="9"/>
        <v/>
      </c>
      <c r="G15" s="30"/>
      <c r="H15" s="30"/>
      <c r="I15" s="31"/>
      <c r="J15" s="30"/>
      <c r="K15" s="30"/>
      <c r="L15" s="21" t="str">
        <f t="shared" si="0"/>
        <v/>
      </c>
      <c r="M15" s="10" t="str">
        <f t="shared" si="1"/>
        <v/>
      </c>
      <c r="N15" s="31"/>
      <c r="O15" s="11" t="str">
        <f t="shared" si="2"/>
        <v/>
      </c>
      <c r="P15" s="12" t="str">
        <f t="shared" si="3"/>
        <v/>
      </c>
      <c r="Q15" s="10" t="str">
        <f t="shared" si="4"/>
        <v/>
      </c>
      <c r="R15" s="41"/>
      <c r="S15" s="1">
        <f t="shared" si="5"/>
        <v>0</v>
      </c>
      <c r="T15" s="1">
        <f t="shared" si="6"/>
        <v>0</v>
      </c>
      <c r="U15" s="1">
        <f t="shared" si="7"/>
        <v>0</v>
      </c>
      <c r="V15" s="1">
        <f t="shared" si="8"/>
        <v>0</v>
      </c>
      <c r="W15" s="48" t="s">
        <v>51</v>
      </c>
      <c r="X15" s="49"/>
      <c r="Y15" s="49"/>
      <c r="Z15" s="50"/>
      <c r="AA15" s="54" t="e">
        <f>U119/T122</f>
        <v>#DIV/0!</v>
      </c>
      <c r="AB15" s="56"/>
      <c r="AC15" s="54">
        <f>IF(D9&gt;0,V119/T120,0)</f>
        <v>0</v>
      </c>
      <c r="AD15" s="56"/>
      <c r="AE15" s="46" t="e">
        <f>AA15/AC15</f>
        <v>#DIV/0!</v>
      </c>
    </row>
    <row r="16" spans="2:32" ht="15.75" customHeight="1" x14ac:dyDescent="0.25">
      <c r="B16" s="15">
        <v>8</v>
      </c>
      <c r="C16" s="40"/>
      <c r="D16" s="30"/>
      <c r="E16" s="30"/>
      <c r="F16" s="10" t="str">
        <f t="shared" si="9"/>
        <v/>
      </c>
      <c r="G16" s="30"/>
      <c r="H16" s="30"/>
      <c r="I16" s="31"/>
      <c r="J16" s="30"/>
      <c r="K16" s="30"/>
      <c r="L16" s="21" t="str">
        <f t="shared" si="0"/>
        <v/>
      </c>
      <c r="M16" s="10" t="str">
        <f t="shared" si="1"/>
        <v/>
      </c>
      <c r="N16" s="31"/>
      <c r="O16" s="11" t="str">
        <f t="shared" si="2"/>
        <v/>
      </c>
      <c r="P16" s="12" t="str">
        <f t="shared" si="3"/>
        <v/>
      </c>
      <c r="Q16" s="10" t="str">
        <f t="shared" si="4"/>
        <v/>
      </c>
      <c r="R16" s="41"/>
      <c r="S16" s="1">
        <f t="shared" si="5"/>
        <v>0</v>
      </c>
      <c r="T16" s="1">
        <f t="shared" si="6"/>
        <v>0</v>
      </c>
      <c r="U16" s="1">
        <f t="shared" si="7"/>
        <v>0</v>
      </c>
      <c r="V16" s="1">
        <f t="shared" si="8"/>
        <v>0</v>
      </c>
      <c r="W16" s="51"/>
      <c r="X16" s="52"/>
      <c r="Y16" s="52"/>
      <c r="Z16" s="53"/>
      <c r="AA16" s="57"/>
      <c r="AB16" s="59"/>
      <c r="AC16" s="57"/>
      <c r="AD16" s="59"/>
      <c r="AE16" s="47"/>
    </row>
    <row r="17" spans="2:31" ht="15.75" customHeight="1" x14ac:dyDescent="0.4">
      <c r="B17" s="15">
        <v>9</v>
      </c>
      <c r="C17" s="40"/>
      <c r="D17" s="30"/>
      <c r="E17" s="30"/>
      <c r="F17" s="10" t="str">
        <f t="shared" si="9"/>
        <v/>
      </c>
      <c r="G17" s="30"/>
      <c r="H17" s="30"/>
      <c r="I17" s="30"/>
      <c r="J17" s="30"/>
      <c r="K17" s="30"/>
      <c r="L17" s="21" t="str">
        <f t="shared" si="0"/>
        <v/>
      </c>
      <c r="M17" s="10" t="str">
        <f t="shared" si="1"/>
        <v/>
      </c>
      <c r="N17" s="31"/>
      <c r="O17" s="11" t="str">
        <f t="shared" si="2"/>
        <v/>
      </c>
      <c r="P17" s="12" t="str">
        <f t="shared" si="3"/>
        <v/>
      </c>
      <c r="Q17" s="10" t="str">
        <f t="shared" si="4"/>
        <v/>
      </c>
      <c r="R17" s="41"/>
      <c r="S17" s="1">
        <f t="shared" si="5"/>
        <v>0</v>
      </c>
      <c r="T17" s="1">
        <f t="shared" si="6"/>
        <v>0</v>
      </c>
      <c r="U17" s="1">
        <f t="shared" si="7"/>
        <v>0</v>
      </c>
      <c r="V17" s="1">
        <f t="shared" si="8"/>
        <v>0</v>
      </c>
      <c r="W17" s="60" t="s">
        <v>52</v>
      </c>
      <c r="X17" s="61"/>
      <c r="Y17" s="61"/>
      <c r="Z17" s="62"/>
      <c r="AA17" s="93" t="e">
        <f>T122/S120</f>
        <v>#DIV/0!</v>
      </c>
      <c r="AB17" s="56"/>
      <c r="AC17" s="89" t="e">
        <f>100%-AA17</f>
        <v>#DIV/0!</v>
      </c>
      <c r="AD17" s="90"/>
      <c r="AE17" s="20"/>
    </row>
    <row r="18" spans="2:31" ht="15.75" customHeight="1" x14ac:dyDescent="0.4">
      <c r="B18" s="15">
        <v>10</v>
      </c>
      <c r="C18" s="40"/>
      <c r="D18" s="30"/>
      <c r="E18" s="30"/>
      <c r="F18" s="10"/>
      <c r="G18" s="30"/>
      <c r="H18" s="30"/>
      <c r="I18" s="30"/>
      <c r="J18" s="30"/>
      <c r="K18" s="30"/>
      <c r="L18" s="21" t="str">
        <f t="shared" si="0"/>
        <v/>
      </c>
      <c r="M18" s="10" t="str">
        <f t="shared" si="1"/>
        <v/>
      </c>
      <c r="N18" s="31"/>
      <c r="O18" s="11" t="str">
        <f t="shared" si="2"/>
        <v/>
      </c>
      <c r="P18" s="12" t="str">
        <f t="shared" si="3"/>
        <v/>
      </c>
      <c r="Q18" s="10" t="str">
        <f t="shared" si="4"/>
        <v/>
      </c>
      <c r="R18" s="41"/>
      <c r="S18" s="1">
        <f t="shared" si="5"/>
        <v>0</v>
      </c>
      <c r="T18" s="1">
        <f t="shared" si="6"/>
        <v>0</v>
      </c>
      <c r="U18" s="1">
        <f t="shared" si="7"/>
        <v>0</v>
      </c>
      <c r="V18" s="1">
        <f t="shared" si="8"/>
        <v>0</v>
      </c>
      <c r="W18" s="60"/>
      <c r="X18" s="61"/>
      <c r="Y18" s="61"/>
      <c r="Z18" s="62"/>
      <c r="AA18" s="57"/>
      <c r="AB18" s="59"/>
      <c r="AC18" s="91"/>
      <c r="AD18" s="92"/>
      <c r="AE18" s="20"/>
    </row>
    <row r="19" spans="2:31" ht="15.75" customHeight="1" x14ac:dyDescent="0.4">
      <c r="B19" s="15">
        <v>11</v>
      </c>
      <c r="C19" s="40"/>
      <c r="D19" s="30"/>
      <c r="E19" s="30"/>
      <c r="F19" s="10" t="str">
        <f t="shared" ref="F19" si="10">IF(D19&gt;0,E19*D19,"")</f>
        <v/>
      </c>
      <c r="G19" s="30"/>
      <c r="H19" s="30"/>
      <c r="I19" s="30"/>
      <c r="J19" s="30"/>
      <c r="K19" s="30"/>
      <c r="L19" s="21" t="str">
        <f t="shared" si="0"/>
        <v/>
      </c>
      <c r="M19" s="10" t="str">
        <f t="shared" si="1"/>
        <v/>
      </c>
      <c r="N19" s="31"/>
      <c r="O19" s="11" t="str">
        <f t="shared" si="2"/>
        <v/>
      </c>
      <c r="P19" s="12" t="str">
        <f t="shared" si="3"/>
        <v/>
      </c>
      <c r="Q19" s="10" t="str">
        <f t="shared" si="4"/>
        <v/>
      </c>
      <c r="R19" s="41"/>
      <c r="S19" s="1">
        <f t="shared" si="5"/>
        <v>0</v>
      </c>
      <c r="T19" s="1">
        <f t="shared" si="6"/>
        <v>0</v>
      </c>
      <c r="U19" s="1">
        <f t="shared" si="7"/>
        <v>0</v>
      </c>
      <c r="V19" s="1">
        <f t="shared" si="8"/>
        <v>0</v>
      </c>
      <c r="W19" s="20"/>
      <c r="X19" s="20"/>
      <c r="Y19" s="20"/>
      <c r="Z19" s="20"/>
      <c r="AA19" s="20"/>
      <c r="AB19" s="20"/>
      <c r="AC19" s="20"/>
      <c r="AD19" s="20"/>
      <c r="AE19" s="20"/>
    </row>
    <row r="20" spans="2:31" ht="15.75" customHeight="1" x14ac:dyDescent="0.4">
      <c r="B20" s="15">
        <v>12</v>
      </c>
      <c r="C20" s="40"/>
      <c r="D20" s="30"/>
      <c r="E20" s="30"/>
      <c r="F20" s="10"/>
      <c r="G20" s="30"/>
      <c r="H20" s="30"/>
      <c r="I20" s="30"/>
      <c r="J20" s="30"/>
      <c r="K20" s="30"/>
      <c r="L20" s="21" t="str">
        <f t="shared" si="0"/>
        <v/>
      </c>
      <c r="M20" s="10" t="str">
        <f t="shared" si="1"/>
        <v/>
      </c>
      <c r="N20" s="31"/>
      <c r="O20" s="11" t="str">
        <f t="shared" si="2"/>
        <v/>
      </c>
      <c r="P20" s="12" t="str">
        <f t="shared" si="3"/>
        <v/>
      </c>
      <c r="Q20" s="10" t="str">
        <f t="shared" si="4"/>
        <v/>
      </c>
      <c r="R20" s="41"/>
      <c r="S20" s="1">
        <f t="shared" si="5"/>
        <v>0</v>
      </c>
      <c r="T20" s="1">
        <f t="shared" si="6"/>
        <v>0</v>
      </c>
      <c r="U20" s="1">
        <f t="shared" si="7"/>
        <v>0</v>
      </c>
      <c r="V20" s="1">
        <f t="shared" si="8"/>
        <v>0</v>
      </c>
      <c r="W20" s="20"/>
      <c r="X20" s="20"/>
      <c r="Y20" s="20"/>
      <c r="Z20" s="20"/>
      <c r="AA20" s="20"/>
      <c r="AB20" s="20"/>
      <c r="AC20" s="20"/>
      <c r="AD20" s="20"/>
      <c r="AE20" s="20"/>
    </row>
    <row r="21" spans="2:31" ht="15.75" customHeight="1" x14ac:dyDescent="0.4">
      <c r="B21" s="15">
        <v>13</v>
      </c>
      <c r="C21" s="40"/>
      <c r="D21" s="30"/>
      <c r="E21" s="30"/>
      <c r="F21" s="10" t="str">
        <f t="shared" ref="F21" si="11">IF(D21&gt;0,E21*D21,"")</f>
        <v/>
      </c>
      <c r="G21" s="30"/>
      <c r="H21" s="30"/>
      <c r="I21" s="30"/>
      <c r="J21" s="30"/>
      <c r="K21" s="30"/>
      <c r="L21" s="21" t="str">
        <f t="shared" si="0"/>
        <v/>
      </c>
      <c r="M21" s="10" t="str">
        <f t="shared" si="1"/>
        <v/>
      </c>
      <c r="N21" s="31"/>
      <c r="O21" s="11" t="str">
        <f t="shared" si="2"/>
        <v/>
      </c>
      <c r="P21" s="12" t="str">
        <f t="shared" si="3"/>
        <v/>
      </c>
      <c r="Q21" s="10" t="str">
        <f t="shared" si="4"/>
        <v/>
      </c>
      <c r="R21" s="41"/>
      <c r="S21" s="1">
        <f t="shared" si="5"/>
        <v>0</v>
      </c>
      <c r="T21" s="1">
        <f t="shared" si="6"/>
        <v>0</v>
      </c>
      <c r="U21" s="1">
        <f t="shared" si="7"/>
        <v>0</v>
      </c>
      <c r="V21" s="1">
        <f t="shared" si="8"/>
        <v>0</v>
      </c>
      <c r="W21" s="20"/>
      <c r="X21" s="20"/>
      <c r="Y21" s="20"/>
      <c r="Z21" s="20"/>
      <c r="AA21" s="20"/>
      <c r="AB21" s="20"/>
      <c r="AC21" s="20"/>
      <c r="AD21" s="20"/>
      <c r="AE21" s="20"/>
    </row>
    <row r="22" spans="2:31" ht="15.75" customHeight="1" x14ac:dyDescent="0.4">
      <c r="B22" s="15">
        <v>14</v>
      </c>
      <c r="C22" s="40"/>
      <c r="D22" s="30"/>
      <c r="E22" s="30"/>
      <c r="F22" s="10"/>
      <c r="G22" s="30"/>
      <c r="H22" s="30"/>
      <c r="I22" s="30"/>
      <c r="J22" s="30"/>
      <c r="K22" s="30"/>
      <c r="L22" s="21" t="str">
        <f t="shared" si="0"/>
        <v/>
      </c>
      <c r="M22" s="10" t="str">
        <f t="shared" si="1"/>
        <v/>
      </c>
      <c r="N22" s="31"/>
      <c r="O22" s="11" t="str">
        <f t="shared" si="2"/>
        <v/>
      </c>
      <c r="P22" s="12" t="str">
        <f t="shared" si="3"/>
        <v/>
      </c>
      <c r="Q22" s="10" t="str">
        <f t="shared" si="4"/>
        <v/>
      </c>
      <c r="R22" s="41"/>
      <c r="S22" s="1">
        <f t="shared" si="5"/>
        <v>0</v>
      </c>
      <c r="T22" s="1">
        <f t="shared" si="6"/>
        <v>0</v>
      </c>
      <c r="U22" s="1">
        <f t="shared" si="7"/>
        <v>0</v>
      </c>
      <c r="V22" s="1">
        <f t="shared" si="8"/>
        <v>0</v>
      </c>
      <c r="W22" s="20"/>
      <c r="X22" s="20"/>
      <c r="Y22" s="20"/>
      <c r="Z22" s="20"/>
      <c r="AA22" s="20"/>
      <c r="AB22" s="20"/>
      <c r="AC22" s="20"/>
      <c r="AD22" s="20"/>
      <c r="AE22" s="20"/>
    </row>
    <row r="23" spans="2:31" ht="15.75" customHeight="1" x14ac:dyDescent="0.25">
      <c r="B23" s="15">
        <v>15</v>
      </c>
      <c r="C23" s="40"/>
      <c r="D23" s="30"/>
      <c r="E23" s="30"/>
      <c r="F23" s="10" t="str">
        <f t="shared" ref="F23" si="12">IF(D23&gt;0,E23*D23,"")</f>
        <v/>
      </c>
      <c r="G23" s="30"/>
      <c r="H23" s="30"/>
      <c r="I23" s="30"/>
      <c r="J23" s="30"/>
      <c r="K23" s="30"/>
      <c r="L23" s="21" t="str">
        <f t="shared" si="0"/>
        <v/>
      </c>
      <c r="M23" s="10" t="str">
        <f t="shared" si="1"/>
        <v/>
      </c>
      <c r="N23" s="31"/>
      <c r="O23" s="11" t="str">
        <f t="shared" si="2"/>
        <v/>
      </c>
      <c r="P23" s="12" t="str">
        <f t="shared" si="3"/>
        <v/>
      </c>
      <c r="Q23" s="10" t="str">
        <f t="shared" si="4"/>
        <v/>
      </c>
      <c r="R23" s="41"/>
      <c r="S23" s="1">
        <f t="shared" si="5"/>
        <v>0</v>
      </c>
      <c r="T23" s="1">
        <f t="shared" si="6"/>
        <v>0</v>
      </c>
      <c r="U23" s="1">
        <f t="shared" si="7"/>
        <v>0</v>
      </c>
      <c r="V23" s="1">
        <f t="shared" si="8"/>
        <v>0</v>
      </c>
    </row>
    <row r="24" spans="2:31" ht="15.75" customHeight="1" x14ac:dyDescent="0.25">
      <c r="B24" s="15">
        <v>16</v>
      </c>
      <c r="C24" s="40"/>
      <c r="D24" s="30"/>
      <c r="E24" s="30"/>
      <c r="F24" s="10"/>
      <c r="G24" s="30"/>
      <c r="H24" s="30"/>
      <c r="I24" s="30"/>
      <c r="J24" s="30"/>
      <c r="K24" s="30"/>
      <c r="L24" s="21" t="str">
        <f t="shared" si="0"/>
        <v/>
      </c>
      <c r="M24" s="10" t="str">
        <f t="shared" si="1"/>
        <v/>
      </c>
      <c r="N24" s="31"/>
      <c r="O24" s="11" t="str">
        <f t="shared" si="2"/>
        <v/>
      </c>
      <c r="P24" s="12" t="str">
        <f t="shared" si="3"/>
        <v/>
      </c>
      <c r="Q24" s="10" t="str">
        <f t="shared" si="4"/>
        <v/>
      </c>
      <c r="R24" s="41"/>
      <c r="S24" s="1">
        <f t="shared" si="5"/>
        <v>0</v>
      </c>
      <c r="T24" s="1">
        <f t="shared" si="6"/>
        <v>0</v>
      </c>
      <c r="U24" s="1">
        <f t="shared" si="7"/>
        <v>0</v>
      </c>
      <c r="V24" s="1">
        <f t="shared" si="8"/>
        <v>0</v>
      </c>
    </row>
    <row r="25" spans="2:31" ht="15.75" customHeight="1" x14ac:dyDescent="0.25">
      <c r="B25" s="15">
        <v>17</v>
      </c>
      <c r="C25" s="40"/>
      <c r="D25" s="30"/>
      <c r="E25" s="30"/>
      <c r="F25" s="10" t="str">
        <f t="shared" ref="F25" si="13">IF(D25&gt;0,E25*D25,"")</f>
        <v/>
      </c>
      <c r="G25" s="30"/>
      <c r="H25" s="30"/>
      <c r="I25" s="30"/>
      <c r="J25" s="30"/>
      <c r="K25" s="30"/>
      <c r="L25" s="21" t="str">
        <f t="shared" si="0"/>
        <v/>
      </c>
      <c r="M25" s="10" t="str">
        <f t="shared" si="1"/>
        <v/>
      </c>
      <c r="N25" s="31"/>
      <c r="O25" s="11" t="str">
        <f t="shared" si="2"/>
        <v/>
      </c>
      <c r="P25" s="12" t="str">
        <f t="shared" si="3"/>
        <v/>
      </c>
      <c r="Q25" s="10" t="str">
        <f t="shared" si="4"/>
        <v/>
      </c>
      <c r="R25" s="41"/>
      <c r="S25" s="1">
        <f t="shared" si="5"/>
        <v>0</v>
      </c>
      <c r="T25" s="1">
        <f t="shared" si="6"/>
        <v>0</v>
      </c>
      <c r="U25" s="1">
        <f t="shared" si="7"/>
        <v>0</v>
      </c>
      <c r="V25" s="1">
        <f t="shared" si="8"/>
        <v>0</v>
      </c>
    </row>
    <row r="26" spans="2:31" ht="15.75" customHeight="1" x14ac:dyDescent="0.25">
      <c r="B26" s="15">
        <v>18</v>
      </c>
      <c r="C26" s="40"/>
      <c r="D26" s="30"/>
      <c r="E26" s="30"/>
      <c r="F26" s="10"/>
      <c r="G26" s="30"/>
      <c r="H26" s="30"/>
      <c r="I26" s="30"/>
      <c r="J26" s="30"/>
      <c r="K26" s="30"/>
      <c r="L26" s="21" t="str">
        <f t="shared" si="0"/>
        <v/>
      </c>
      <c r="M26" s="10" t="str">
        <f t="shared" si="1"/>
        <v/>
      </c>
      <c r="N26" s="31"/>
      <c r="O26" s="11" t="str">
        <f t="shared" si="2"/>
        <v/>
      </c>
      <c r="P26" s="12" t="str">
        <f t="shared" si="3"/>
        <v/>
      </c>
      <c r="Q26" s="10" t="str">
        <f t="shared" si="4"/>
        <v/>
      </c>
      <c r="R26" s="41"/>
      <c r="S26" s="1">
        <f t="shared" si="5"/>
        <v>0</v>
      </c>
      <c r="T26" s="1">
        <f t="shared" si="6"/>
        <v>0</v>
      </c>
      <c r="U26" s="1">
        <f t="shared" si="7"/>
        <v>0</v>
      </c>
      <c r="V26" s="1">
        <f t="shared" si="8"/>
        <v>0</v>
      </c>
    </row>
    <row r="27" spans="2:31" ht="15.75" customHeight="1" x14ac:dyDescent="0.25">
      <c r="B27" s="15">
        <v>19</v>
      </c>
      <c r="C27" s="40"/>
      <c r="D27" s="30"/>
      <c r="E27" s="30"/>
      <c r="F27" s="10" t="str">
        <f t="shared" ref="F27" si="14">IF(D27&gt;0,E27*D27,"")</f>
        <v/>
      </c>
      <c r="G27" s="30"/>
      <c r="H27" s="30"/>
      <c r="I27" s="30"/>
      <c r="J27" s="30"/>
      <c r="K27" s="30"/>
      <c r="L27" s="21" t="str">
        <f t="shared" si="0"/>
        <v/>
      </c>
      <c r="M27" s="10" t="str">
        <f t="shared" si="1"/>
        <v/>
      </c>
      <c r="N27" s="31"/>
      <c r="O27" s="11" t="str">
        <f t="shared" si="2"/>
        <v/>
      </c>
      <c r="P27" s="12" t="str">
        <f t="shared" si="3"/>
        <v/>
      </c>
      <c r="Q27" s="10" t="str">
        <f t="shared" si="4"/>
        <v/>
      </c>
      <c r="R27" s="41"/>
      <c r="S27" s="1">
        <f t="shared" si="5"/>
        <v>0</v>
      </c>
      <c r="T27" s="1">
        <f t="shared" si="6"/>
        <v>0</v>
      </c>
      <c r="U27" s="1">
        <f t="shared" si="7"/>
        <v>0</v>
      </c>
      <c r="V27" s="1">
        <f t="shared" si="8"/>
        <v>0</v>
      </c>
    </row>
    <row r="28" spans="2:31" ht="15.75" customHeight="1" x14ac:dyDescent="0.4">
      <c r="B28" s="15">
        <v>20</v>
      </c>
      <c r="C28" s="40"/>
      <c r="D28" s="30"/>
      <c r="E28" s="30"/>
      <c r="F28" s="10"/>
      <c r="G28" s="30"/>
      <c r="H28" s="30"/>
      <c r="I28" s="30"/>
      <c r="J28" s="30"/>
      <c r="K28" s="30"/>
      <c r="L28" s="21" t="str">
        <f t="shared" si="0"/>
        <v/>
      </c>
      <c r="M28" s="10" t="str">
        <f t="shared" si="1"/>
        <v/>
      </c>
      <c r="N28" s="31"/>
      <c r="O28" s="11" t="str">
        <f t="shared" si="2"/>
        <v/>
      </c>
      <c r="P28" s="12" t="str">
        <f t="shared" si="3"/>
        <v/>
      </c>
      <c r="Q28" s="10" t="str">
        <f t="shared" si="4"/>
        <v/>
      </c>
      <c r="R28" s="41"/>
      <c r="S28" s="1">
        <f t="shared" si="5"/>
        <v>0</v>
      </c>
      <c r="T28" s="1">
        <f t="shared" si="6"/>
        <v>0</v>
      </c>
      <c r="U28" s="1">
        <f t="shared" si="7"/>
        <v>0</v>
      </c>
      <c r="V28" s="1">
        <f t="shared" si="8"/>
        <v>0</v>
      </c>
      <c r="W28" s="27"/>
      <c r="X28" s="27"/>
      <c r="Y28" s="27"/>
      <c r="Z28" s="27"/>
      <c r="AA28" s="28"/>
      <c r="AB28" s="28"/>
      <c r="AC28" s="28"/>
      <c r="AD28" s="28"/>
      <c r="AE28" s="28"/>
    </row>
    <row r="29" spans="2:31" ht="15.75" customHeight="1" x14ac:dyDescent="0.4">
      <c r="B29" s="15">
        <v>21</v>
      </c>
      <c r="C29" s="40"/>
      <c r="D29" s="30"/>
      <c r="E29" s="30"/>
      <c r="F29" s="10" t="str">
        <f t="shared" ref="F29" si="15">IF(D29&gt;0,E29*D29,"")</f>
        <v/>
      </c>
      <c r="G29" s="30"/>
      <c r="H29" s="30"/>
      <c r="I29" s="30"/>
      <c r="J29" s="30"/>
      <c r="K29" s="30"/>
      <c r="L29" s="21" t="str">
        <f t="shared" si="0"/>
        <v/>
      </c>
      <c r="M29" s="10" t="str">
        <f t="shared" si="1"/>
        <v/>
      </c>
      <c r="N29" s="31"/>
      <c r="O29" s="11" t="str">
        <f t="shared" si="2"/>
        <v/>
      </c>
      <c r="P29" s="12" t="str">
        <f t="shared" si="3"/>
        <v/>
      </c>
      <c r="Q29" s="10" t="str">
        <f t="shared" si="4"/>
        <v/>
      </c>
      <c r="R29" s="41"/>
      <c r="S29" s="1">
        <f t="shared" si="5"/>
        <v>0</v>
      </c>
      <c r="T29" s="1">
        <f t="shared" si="6"/>
        <v>0</v>
      </c>
      <c r="U29" s="1">
        <f t="shared" si="7"/>
        <v>0</v>
      </c>
      <c r="V29" s="1">
        <f t="shared" si="8"/>
        <v>0</v>
      </c>
      <c r="W29" s="27"/>
      <c r="X29" s="27"/>
      <c r="Y29" s="27"/>
      <c r="Z29" s="27"/>
      <c r="AA29" s="28"/>
      <c r="AB29" s="28"/>
      <c r="AC29" s="28"/>
      <c r="AD29" s="28"/>
      <c r="AE29" s="28"/>
    </row>
    <row r="30" spans="2:31" ht="15.75" customHeight="1" x14ac:dyDescent="0.4">
      <c r="B30" s="15">
        <v>22</v>
      </c>
      <c r="C30" s="40"/>
      <c r="D30" s="30"/>
      <c r="E30" s="30"/>
      <c r="F30" s="10"/>
      <c r="G30" s="30"/>
      <c r="H30" s="30"/>
      <c r="I30" s="30"/>
      <c r="J30" s="30"/>
      <c r="K30" s="30"/>
      <c r="L30" s="21" t="str">
        <f t="shared" si="0"/>
        <v/>
      </c>
      <c r="M30" s="10" t="str">
        <f t="shared" si="1"/>
        <v/>
      </c>
      <c r="N30" s="31"/>
      <c r="O30" s="11" t="str">
        <f t="shared" si="2"/>
        <v/>
      </c>
      <c r="P30" s="12" t="str">
        <f t="shared" si="3"/>
        <v/>
      </c>
      <c r="Q30" s="10" t="str">
        <f t="shared" si="4"/>
        <v/>
      </c>
      <c r="R30" s="41"/>
      <c r="S30" s="1">
        <f t="shared" si="5"/>
        <v>0</v>
      </c>
      <c r="T30" s="1">
        <f t="shared" si="6"/>
        <v>0</v>
      </c>
      <c r="U30" s="1">
        <f t="shared" si="7"/>
        <v>0</v>
      </c>
      <c r="V30" s="1">
        <f t="shared" si="8"/>
        <v>0</v>
      </c>
      <c r="W30" s="27"/>
      <c r="X30" s="27"/>
      <c r="Y30" s="27"/>
      <c r="Z30" s="27"/>
      <c r="AA30" s="28"/>
      <c r="AB30" s="28"/>
      <c r="AC30" s="28"/>
      <c r="AD30" s="28"/>
      <c r="AE30" s="28"/>
    </row>
    <row r="31" spans="2:31" ht="15.75" customHeight="1" x14ac:dyDescent="0.4">
      <c r="B31" s="15">
        <v>23</v>
      </c>
      <c r="C31" s="40"/>
      <c r="D31" s="30"/>
      <c r="E31" s="30"/>
      <c r="F31" s="10" t="str">
        <f t="shared" ref="F31" si="16">IF(D31&gt;0,E31*D31,"")</f>
        <v/>
      </c>
      <c r="G31" s="30"/>
      <c r="H31" s="30"/>
      <c r="I31" s="30"/>
      <c r="J31" s="30"/>
      <c r="K31" s="30"/>
      <c r="L31" s="21" t="str">
        <f t="shared" si="0"/>
        <v/>
      </c>
      <c r="M31" s="10" t="str">
        <f t="shared" si="1"/>
        <v/>
      </c>
      <c r="N31" s="31"/>
      <c r="O31" s="11" t="str">
        <f t="shared" si="2"/>
        <v/>
      </c>
      <c r="P31" s="12" t="str">
        <f t="shared" si="3"/>
        <v/>
      </c>
      <c r="Q31" s="10" t="str">
        <f t="shared" si="4"/>
        <v/>
      </c>
      <c r="R31" s="41"/>
      <c r="S31" s="1">
        <f t="shared" si="5"/>
        <v>0</v>
      </c>
      <c r="T31" s="1">
        <f t="shared" si="6"/>
        <v>0</v>
      </c>
      <c r="U31" s="1">
        <f t="shared" si="7"/>
        <v>0</v>
      </c>
      <c r="V31" s="1">
        <f t="shared" si="8"/>
        <v>0</v>
      </c>
      <c r="W31" s="27"/>
      <c r="X31" s="27"/>
      <c r="Y31" s="27"/>
      <c r="Z31" s="27"/>
      <c r="AA31" s="28"/>
      <c r="AB31" s="28"/>
      <c r="AC31" s="28"/>
      <c r="AD31" s="28"/>
      <c r="AE31" s="28"/>
    </row>
    <row r="32" spans="2:31" ht="15.75" customHeight="1" x14ac:dyDescent="0.4">
      <c r="B32" s="15">
        <v>24</v>
      </c>
      <c r="C32" s="40"/>
      <c r="D32" s="30"/>
      <c r="E32" s="30"/>
      <c r="F32" s="10"/>
      <c r="G32" s="30"/>
      <c r="H32" s="30"/>
      <c r="I32" s="30"/>
      <c r="J32" s="30"/>
      <c r="K32" s="30"/>
      <c r="L32" s="21" t="str">
        <f t="shared" si="0"/>
        <v/>
      </c>
      <c r="M32" s="10" t="str">
        <f t="shared" si="1"/>
        <v/>
      </c>
      <c r="N32" s="31"/>
      <c r="O32" s="11" t="str">
        <f t="shared" si="2"/>
        <v/>
      </c>
      <c r="P32" s="12" t="str">
        <f t="shared" si="3"/>
        <v/>
      </c>
      <c r="Q32" s="10" t="str">
        <f t="shared" si="4"/>
        <v/>
      </c>
      <c r="R32" s="41"/>
      <c r="S32" s="1">
        <f t="shared" si="5"/>
        <v>0</v>
      </c>
      <c r="T32" s="1">
        <f t="shared" si="6"/>
        <v>0</v>
      </c>
      <c r="U32" s="1">
        <f t="shared" si="7"/>
        <v>0</v>
      </c>
      <c r="V32" s="1">
        <f t="shared" si="8"/>
        <v>0</v>
      </c>
      <c r="W32" s="27"/>
      <c r="X32" s="27"/>
      <c r="Y32" s="27"/>
      <c r="Z32" s="27"/>
      <c r="AA32" s="28"/>
      <c r="AB32" s="28"/>
      <c r="AC32" s="28"/>
      <c r="AD32" s="28"/>
      <c r="AE32" s="28"/>
    </row>
    <row r="33" spans="2:31" ht="15.75" customHeight="1" x14ac:dyDescent="0.4">
      <c r="B33" s="15">
        <v>25</v>
      </c>
      <c r="C33" s="40"/>
      <c r="D33" s="30"/>
      <c r="E33" s="30"/>
      <c r="F33" s="10" t="str">
        <f t="shared" ref="F33" si="17">IF(D33&gt;0,E33*D33,"")</f>
        <v/>
      </c>
      <c r="G33" s="30"/>
      <c r="H33" s="30"/>
      <c r="I33" s="30"/>
      <c r="J33" s="30"/>
      <c r="K33" s="30"/>
      <c r="L33" s="21" t="str">
        <f t="shared" si="0"/>
        <v/>
      </c>
      <c r="M33" s="10" t="str">
        <f t="shared" si="1"/>
        <v/>
      </c>
      <c r="N33" s="31"/>
      <c r="O33" s="11" t="str">
        <f t="shared" si="2"/>
        <v/>
      </c>
      <c r="P33" s="12" t="str">
        <f t="shared" si="3"/>
        <v/>
      </c>
      <c r="Q33" s="10" t="str">
        <f t="shared" si="4"/>
        <v/>
      </c>
      <c r="R33" s="41"/>
      <c r="S33" s="1">
        <f t="shared" si="5"/>
        <v>0</v>
      </c>
      <c r="T33" s="1">
        <f t="shared" si="6"/>
        <v>0</v>
      </c>
      <c r="U33" s="1">
        <f t="shared" si="7"/>
        <v>0</v>
      </c>
      <c r="V33" s="1">
        <f t="shared" si="8"/>
        <v>0</v>
      </c>
      <c r="W33" s="27"/>
      <c r="X33" s="27"/>
      <c r="Y33" s="27"/>
      <c r="Z33" s="27"/>
      <c r="AA33" s="28"/>
      <c r="AB33" s="28"/>
      <c r="AC33" s="28"/>
      <c r="AD33" s="28"/>
      <c r="AE33" s="28"/>
    </row>
    <row r="34" spans="2:31" ht="15.75" customHeight="1" x14ac:dyDescent="0.4">
      <c r="B34" s="15">
        <v>26</v>
      </c>
      <c r="C34" s="40"/>
      <c r="D34" s="30"/>
      <c r="E34" s="30"/>
      <c r="F34" s="10"/>
      <c r="G34" s="30"/>
      <c r="H34" s="30"/>
      <c r="I34" s="30"/>
      <c r="J34" s="30"/>
      <c r="K34" s="30"/>
      <c r="L34" s="21" t="str">
        <f t="shared" si="0"/>
        <v/>
      </c>
      <c r="M34" s="10" t="str">
        <f t="shared" si="1"/>
        <v/>
      </c>
      <c r="N34" s="31"/>
      <c r="O34" s="11" t="str">
        <f t="shared" si="2"/>
        <v/>
      </c>
      <c r="P34" s="12" t="str">
        <f t="shared" si="3"/>
        <v/>
      </c>
      <c r="Q34" s="10" t="str">
        <f t="shared" si="4"/>
        <v/>
      </c>
      <c r="R34" s="41"/>
      <c r="S34" s="1">
        <f t="shared" si="5"/>
        <v>0</v>
      </c>
      <c r="T34" s="1">
        <f t="shared" si="6"/>
        <v>0</v>
      </c>
      <c r="U34" s="1">
        <f t="shared" si="7"/>
        <v>0</v>
      </c>
      <c r="V34" s="1">
        <f t="shared" si="8"/>
        <v>0</v>
      </c>
      <c r="W34" s="27"/>
      <c r="X34" s="27"/>
      <c r="Y34" s="27"/>
      <c r="Z34" s="27"/>
      <c r="AA34" s="28"/>
      <c r="AB34" s="28"/>
      <c r="AC34" s="28"/>
      <c r="AD34" s="28"/>
      <c r="AE34" s="28"/>
    </row>
    <row r="35" spans="2:31" ht="15.75" customHeight="1" x14ac:dyDescent="0.4">
      <c r="B35" s="15">
        <v>27</v>
      </c>
      <c r="C35" s="40"/>
      <c r="D35" s="30"/>
      <c r="E35" s="30"/>
      <c r="F35" s="10" t="str">
        <f t="shared" ref="F35" si="18">IF(D35&gt;0,E35*D35,"")</f>
        <v/>
      </c>
      <c r="G35" s="30"/>
      <c r="H35" s="30"/>
      <c r="I35" s="30"/>
      <c r="J35" s="30"/>
      <c r="K35" s="30"/>
      <c r="L35" s="21" t="str">
        <f t="shared" si="0"/>
        <v/>
      </c>
      <c r="M35" s="10" t="str">
        <f t="shared" si="1"/>
        <v/>
      </c>
      <c r="N35" s="31"/>
      <c r="O35" s="11" t="str">
        <f t="shared" si="2"/>
        <v/>
      </c>
      <c r="P35" s="12" t="str">
        <f t="shared" si="3"/>
        <v/>
      </c>
      <c r="Q35" s="10" t="str">
        <f t="shared" si="4"/>
        <v/>
      </c>
      <c r="R35" s="41"/>
      <c r="S35" s="1">
        <f t="shared" si="5"/>
        <v>0</v>
      </c>
      <c r="T35" s="1">
        <f t="shared" si="6"/>
        <v>0</v>
      </c>
      <c r="U35" s="1">
        <f t="shared" si="7"/>
        <v>0</v>
      </c>
      <c r="V35" s="1">
        <f t="shared" si="8"/>
        <v>0</v>
      </c>
      <c r="W35" s="27"/>
      <c r="X35" s="27"/>
      <c r="Y35" s="27"/>
      <c r="Z35" s="27"/>
      <c r="AA35" s="28"/>
      <c r="AB35" s="28"/>
      <c r="AC35" s="28"/>
      <c r="AD35" s="28"/>
      <c r="AE35" s="28"/>
    </row>
    <row r="36" spans="2:31" ht="15.75" customHeight="1" x14ac:dyDescent="0.4">
      <c r="B36" s="15">
        <v>28</v>
      </c>
      <c r="C36" s="40"/>
      <c r="D36" s="30"/>
      <c r="E36" s="30"/>
      <c r="F36" s="10"/>
      <c r="G36" s="30"/>
      <c r="H36" s="30"/>
      <c r="I36" s="30"/>
      <c r="J36" s="30"/>
      <c r="K36" s="30"/>
      <c r="L36" s="21" t="str">
        <f t="shared" si="0"/>
        <v/>
      </c>
      <c r="M36" s="10" t="str">
        <f t="shared" si="1"/>
        <v/>
      </c>
      <c r="N36" s="31"/>
      <c r="O36" s="11" t="str">
        <f t="shared" si="2"/>
        <v/>
      </c>
      <c r="P36" s="12" t="str">
        <f t="shared" si="3"/>
        <v/>
      </c>
      <c r="Q36" s="10" t="str">
        <f t="shared" si="4"/>
        <v/>
      </c>
      <c r="R36" s="41"/>
      <c r="S36" s="1">
        <f t="shared" si="5"/>
        <v>0</v>
      </c>
      <c r="T36" s="1">
        <f t="shared" si="6"/>
        <v>0</v>
      </c>
      <c r="U36" s="1">
        <f t="shared" si="7"/>
        <v>0</v>
      </c>
      <c r="V36" s="1">
        <f t="shared" si="8"/>
        <v>0</v>
      </c>
      <c r="W36" s="27"/>
      <c r="X36" s="27"/>
      <c r="Y36" s="27"/>
      <c r="Z36" s="27"/>
      <c r="AA36" s="28"/>
      <c r="AB36" s="28"/>
      <c r="AC36" s="28"/>
      <c r="AD36" s="28"/>
      <c r="AE36" s="28"/>
    </row>
    <row r="37" spans="2:31" ht="15.75" customHeight="1" x14ac:dyDescent="0.4">
      <c r="B37" s="15">
        <v>29</v>
      </c>
      <c r="C37" s="40"/>
      <c r="D37" s="30"/>
      <c r="E37" s="30"/>
      <c r="F37" s="10" t="str">
        <f t="shared" ref="F37" si="19">IF(D37&gt;0,E37*D37,"")</f>
        <v/>
      </c>
      <c r="G37" s="30"/>
      <c r="H37" s="30"/>
      <c r="I37" s="30"/>
      <c r="J37" s="30"/>
      <c r="K37" s="30"/>
      <c r="L37" s="21" t="str">
        <f t="shared" si="0"/>
        <v/>
      </c>
      <c r="M37" s="10" t="str">
        <f t="shared" si="1"/>
        <v/>
      </c>
      <c r="N37" s="31"/>
      <c r="O37" s="11" t="str">
        <f t="shared" si="2"/>
        <v/>
      </c>
      <c r="P37" s="12" t="str">
        <f t="shared" si="3"/>
        <v/>
      </c>
      <c r="Q37" s="10" t="str">
        <f t="shared" si="4"/>
        <v/>
      </c>
      <c r="R37" s="41"/>
      <c r="S37" s="1">
        <f t="shared" si="5"/>
        <v>0</v>
      </c>
      <c r="T37" s="1">
        <f t="shared" si="6"/>
        <v>0</v>
      </c>
      <c r="U37" s="1">
        <f t="shared" si="7"/>
        <v>0</v>
      </c>
      <c r="V37" s="1">
        <f t="shared" si="8"/>
        <v>0</v>
      </c>
      <c r="W37" s="27"/>
      <c r="X37" s="27"/>
      <c r="Y37" s="27"/>
      <c r="Z37" s="27"/>
      <c r="AA37" s="28"/>
      <c r="AB37" s="28"/>
      <c r="AC37" s="28"/>
      <c r="AD37" s="28"/>
      <c r="AE37" s="28"/>
    </row>
    <row r="38" spans="2:31" ht="15.75" customHeight="1" x14ac:dyDescent="0.4">
      <c r="B38" s="15">
        <v>30</v>
      </c>
      <c r="C38" s="40"/>
      <c r="D38" s="30"/>
      <c r="E38" s="30"/>
      <c r="F38" s="10"/>
      <c r="G38" s="30"/>
      <c r="H38" s="30"/>
      <c r="I38" s="30"/>
      <c r="J38" s="30"/>
      <c r="K38" s="30"/>
      <c r="L38" s="21" t="str">
        <f t="shared" si="0"/>
        <v/>
      </c>
      <c r="M38" s="10" t="str">
        <f t="shared" si="1"/>
        <v/>
      </c>
      <c r="N38" s="31"/>
      <c r="O38" s="11" t="str">
        <f t="shared" si="2"/>
        <v/>
      </c>
      <c r="P38" s="12" t="str">
        <f t="shared" si="3"/>
        <v/>
      </c>
      <c r="Q38" s="10" t="str">
        <f t="shared" si="4"/>
        <v/>
      </c>
      <c r="R38" s="41"/>
      <c r="S38" s="1">
        <f t="shared" si="5"/>
        <v>0</v>
      </c>
      <c r="T38" s="1">
        <f t="shared" si="6"/>
        <v>0</v>
      </c>
      <c r="U38" s="1">
        <f t="shared" si="7"/>
        <v>0</v>
      </c>
      <c r="V38" s="1">
        <f t="shared" si="8"/>
        <v>0</v>
      </c>
      <c r="W38" s="27"/>
      <c r="X38" s="27"/>
      <c r="Y38" s="27"/>
      <c r="Z38" s="27"/>
      <c r="AA38" s="28"/>
      <c r="AB38" s="28"/>
      <c r="AC38" s="28"/>
      <c r="AD38" s="28"/>
      <c r="AE38" s="28"/>
    </row>
    <row r="39" spans="2:31" ht="15.75" customHeight="1" x14ac:dyDescent="0.4">
      <c r="B39" s="15">
        <v>31</v>
      </c>
      <c r="C39" s="40"/>
      <c r="D39" s="30"/>
      <c r="E39" s="30"/>
      <c r="F39" s="10" t="str">
        <f t="shared" ref="F39" si="20">IF(D39&gt;0,E39*D39,"")</f>
        <v/>
      </c>
      <c r="G39" s="30"/>
      <c r="H39" s="30"/>
      <c r="I39" s="30"/>
      <c r="J39" s="30"/>
      <c r="K39" s="30"/>
      <c r="L39" s="21" t="str">
        <f t="shared" si="0"/>
        <v/>
      </c>
      <c r="M39" s="10" t="str">
        <f t="shared" si="1"/>
        <v/>
      </c>
      <c r="N39" s="31"/>
      <c r="O39" s="11" t="str">
        <f t="shared" si="2"/>
        <v/>
      </c>
      <c r="P39" s="12" t="str">
        <f t="shared" si="3"/>
        <v/>
      </c>
      <c r="Q39" s="10" t="str">
        <f t="shared" si="4"/>
        <v/>
      </c>
      <c r="R39" s="41"/>
      <c r="S39" s="1">
        <f t="shared" si="5"/>
        <v>0</v>
      </c>
      <c r="T39" s="1">
        <f t="shared" si="6"/>
        <v>0</v>
      </c>
      <c r="U39" s="1">
        <f t="shared" si="7"/>
        <v>0</v>
      </c>
      <c r="V39" s="1">
        <f t="shared" si="8"/>
        <v>0</v>
      </c>
      <c r="W39" s="27"/>
      <c r="X39" s="27"/>
      <c r="Y39" s="27"/>
      <c r="Z39" s="27"/>
      <c r="AA39" s="28"/>
      <c r="AB39" s="28"/>
      <c r="AC39" s="28"/>
      <c r="AD39" s="28"/>
      <c r="AE39" s="28"/>
    </row>
    <row r="40" spans="2:31" ht="15.75" customHeight="1" x14ac:dyDescent="0.4">
      <c r="B40" s="15">
        <v>32</v>
      </c>
      <c r="C40" s="40"/>
      <c r="D40" s="30"/>
      <c r="E40" s="30"/>
      <c r="F40" s="10"/>
      <c r="G40" s="30"/>
      <c r="H40" s="30"/>
      <c r="I40" s="30"/>
      <c r="J40" s="30"/>
      <c r="K40" s="30"/>
      <c r="L40" s="21" t="str">
        <f t="shared" si="0"/>
        <v/>
      </c>
      <c r="M40" s="10" t="str">
        <f t="shared" si="1"/>
        <v/>
      </c>
      <c r="N40" s="31"/>
      <c r="O40" s="11" t="str">
        <f t="shared" si="2"/>
        <v/>
      </c>
      <c r="P40" s="12" t="str">
        <f t="shared" si="3"/>
        <v/>
      </c>
      <c r="Q40" s="10" t="str">
        <f t="shared" si="4"/>
        <v/>
      </c>
      <c r="R40" s="41"/>
      <c r="S40" s="1">
        <f t="shared" si="5"/>
        <v>0</v>
      </c>
      <c r="T40" s="1">
        <f t="shared" si="6"/>
        <v>0</v>
      </c>
      <c r="U40" s="1">
        <f t="shared" si="7"/>
        <v>0</v>
      </c>
      <c r="V40" s="1">
        <f t="shared" si="8"/>
        <v>0</v>
      </c>
      <c r="W40" s="27"/>
      <c r="X40" s="27"/>
      <c r="Y40" s="27"/>
      <c r="Z40" s="27"/>
      <c r="AA40" s="28"/>
      <c r="AB40" s="28"/>
      <c r="AC40" s="28"/>
      <c r="AD40" s="28"/>
      <c r="AE40" s="28"/>
    </row>
    <row r="41" spans="2:31" ht="15.75" customHeight="1" x14ac:dyDescent="0.4">
      <c r="B41" s="15">
        <v>33</v>
      </c>
      <c r="C41" s="40"/>
      <c r="D41" s="30"/>
      <c r="E41" s="30"/>
      <c r="F41" s="10" t="str">
        <f t="shared" ref="F41" si="21">IF(D41&gt;0,E41*D41,"")</f>
        <v/>
      </c>
      <c r="G41" s="30"/>
      <c r="H41" s="30"/>
      <c r="I41" s="30"/>
      <c r="J41" s="30"/>
      <c r="K41" s="30"/>
      <c r="L41" s="21" t="str">
        <f t="shared" ref="L41:L73" si="22">IF(D41&gt;0,(J41-E41)/E41,"")</f>
        <v/>
      </c>
      <c r="M41" s="10" t="str">
        <f t="shared" ref="M41:M72" si="23">IF(D41&gt;0,(L41*F41)-(G41+K41),"")</f>
        <v/>
      </c>
      <c r="N41" s="31"/>
      <c r="O41" s="11" t="str">
        <f t="shared" si="2"/>
        <v/>
      </c>
      <c r="P41" s="12" t="str">
        <f t="shared" si="3"/>
        <v/>
      </c>
      <c r="Q41" s="10" t="str">
        <f t="shared" si="4"/>
        <v/>
      </c>
      <c r="R41" s="41"/>
      <c r="S41" s="1">
        <f t="shared" si="5"/>
        <v>0</v>
      </c>
      <c r="T41" s="1">
        <f t="shared" si="6"/>
        <v>0</v>
      </c>
      <c r="U41" s="1">
        <f t="shared" si="7"/>
        <v>0</v>
      </c>
      <c r="V41" s="1">
        <f t="shared" si="8"/>
        <v>0</v>
      </c>
      <c r="W41" s="27"/>
      <c r="X41" s="27"/>
      <c r="Y41" s="27"/>
      <c r="Z41" s="27"/>
      <c r="AA41" s="28"/>
      <c r="AB41" s="28"/>
      <c r="AC41" s="28"/>
      <c r="AD41" s="28"/>
      <c r="AE41" s="28"/>
    </row>
    <row r="42" spans="2:31" ht="15.75" customHeight="1" x14ac:dyDescent="0.4">
      <c r="B42" s="15">
        <v>34</v>
      </c>
      <c r="C42" s="40"/>
      <c r="D42" s="30"/>
      <c r="E42" s="30"/>
      <c r="F42" s="10"/>
      <c r="G42" s="30"/>
      <c r="H42" s="30"/>
      <c r="I42" s="30"/>
      <c r="J42" s="30"/>
      <c r="K42" s="30"/>
      <c r="L42" s="21" t="str">
        <f t="shared" si="22"/>
        <v/>
      </c>
      <c r="M42" s="10" t="str">
        <f t="shared" si="23"/>
        <v/>
      </c>
      <c r="N42" s="31"/>
      <c r="O42" s="11" t="str">
        <f t="shared" si="2"/>
        <v/>
      </c>
      <c r="P42" s="12" t="str">
        <f t="shared" si="3"/>
        <v/>
      </c>
      <c r="Q42" s="10" t="str">
        <f t="shared" si="4"/>
        <v/>
      </c>
      <c r="R42" s="41"/>
      <c r="S42" s="1">
        <f t="shared" si="5"/>
        <v>0</v>
      </c>
      <c r="T42" s="1">
        <f t="shared" si="6"/>
        <v>0</v>
      </c>
      <c r="U42" s="1">
        <f t="shared" si="7"/>
        <v>0</v>
      </c>
      <c r="V42" s="1">
        <f t="shared" si="8"/>
        <v>0</v>
      </c>
      <c r="W42" s="27"/>
      <c r="X42" s="27"/>
      <c r="Y42" s="27"/>
      <c r="Z42" s="27"/>
      <c r="AA42" s="28"/>
      <c r="AB42" s="28"/>
      <c r="AC42" s="28"/>
      <c r="AD42" s="28"/>
      <c r="AE42" s="28"/>
    </row>
    <row r="43" spans="2:31" ht="15.75" customHeight="1" x14ac:dyDescent="0.4">
      <c r="B43" s="15">
        <v>35</v>
      </c>
      <c r="C43" s="40"/>
      <c r="D43" s="30"/>
      <c r="E43" s="30"/>
      <c r="F43" s="10" t="str">
        <f t="shared" ref="F43" si="24">IF(D43&gt;0,E43*D43,"")</f>
        <v/>
      </c>
      <c r="G43" s="30"/>
      <c r="H43" s="30"/>
      <c r="I43" s="30"/>
      <c r="J43" s="30"/>
      <c r="K43" s="30"/>
      <c r="L43" s="21" t="str">
        <f t="shared" si="22"/>
        <v/>
      </c>
      <c r="M43" s="10" t="str">
        <f t="shared" si="23"/>
        <v/>
      </c>
      <c r="N43" s="31"/>
      <c r="O43" s="11" t="str">
        <f t="shared" si="2"/>
        <v/>
      </c>
      <c r="P43" s="12" t="str">
        <f t="shared" si="3"/>
        <v/>
      </c>
      <c r="Q43" s="10" t="str">
        <f t="shared" si="4"/>
        <v/>
      </c>
      <c r="R43" s="41"/>
      <c r="S43" s="1">
        <f t="shared" si="5"/>
        <v>0</v>
      </c>
      <c r="T43" s="1">
        <f t="shared" si="6"/>
        <v>0</v>
      </c>
      <c r="U43" s="1">
        <f t="shared" si="7"/>
        <v>0</v>
      </c>
      <c r="V43" s="1">
        <f t="shared" si="8"/>
        <v>0</v>
      </c>
      <c r="W43" s="27"/>
      <c r="X43" s="27"/>
      <c r="Y43" s="27"/>
      <c r="Z43" s="27"/>
      <c r="AA43" s="28"/>
      <c r="AB43" s="28"/>
      <c r="AC43" s="28"/>
      <c r="AD43" s="28"/>
      <c r="AE43" s="28"/>
    </row>
    <row r="44" spans="2:31" ht="15.75" customHeight="1" x14ac:dyDescent="0.4">
      <c r="B44" s="15">
        <v>36</v>
      </c>
      <c r="C44" s="40"/>
      <c r="D44" s="30"/>
      <c r="E44" s="30"/>
      <c r="F44" s="10"/>
      <c r="G44" s="30"/>
      <c r="H44" s="30"/>
      <c r="I44" s="30"/>
      <c r="J44" s="30"/>
      <c r="K44" s="30"/>
      <c r="L44" s="21" t="str">
        <f t="shared" si="22"/>
        <v/>
      </c>
      <c r="M44" s="10" t="str">
        <f t="shared" si="23"/>
        <v/>
      </c>
      <c r="N44" s="31"/>
      <c r="O44" s="11" t="str">
        <f t="shared" si="2"/>
        <v/>
      </c>
      <c r="P44" s="12" t="str">
        <f t="shared" si="3"/>
        <v/>
      </c>
      <c r="Q44" s="10" t="str">
        <f t="shared" si="4"/>
        <v/>
      </c>
      <c r="R44" s="41"/>
      <c r="S44" s="1">
        <f t="shared" si="5"/>
        <v>0</v>
      </c>
      <c r="T44" s="1">
        <f t="shared" si="6"/>
        <v>0</v>
      </c>
      <c r="U44" s="1">
        <f t="shared" si="7"/>
        <v>0</v>
      </c>
      <c r="V44" s="1">
        <f t="shared" si="8"/>
        <v>0</v>
      </c>
      <c r="W44" s="27"/>
      <c r="X44" s="27"/>
      <c r="Y44" s="27"/>
      <c r="Z44" s="27"/>
      <c r="AA44" s="28"/>
      <c r="AB44" s="28"/>
      <c r="AC44" s="28"/>
      <c r="AD44" s="28"/>
      <c r="AE44" s="28"/>
    </row>
    <row r="45" spans="2:31" ht="15.75" customHeight="1" x14ac:dyDescent="0.4">
      <c r="B45" s="15">
        <v>37</v>
      </c>
      <c r="C45" s="40"/>
      <c r="D45" s="30"/>
      <c r="E45" s="30"/>
      <c r="F45" s="10" t="str">
        <f t="shared" ref="F45" si="25">IF(D45&gt;0,E45*D45,"")</f>
        <v/>
      </c>
      <c r="G45" s="30"/>
      <c r="H45" s="30"/>
      <c r="I45" s="30"/>
      <c r="J45" s="30"/>
      <c r="K45" s="30"/>
      <c r="L45" s="21" t="str">
        <f t="shared" si="22"/>
        <v/>
      </c>
      <c r="M45" s="10" t="str">
        <f t="shared" si="23"/>
        <v/>
      </c>
      <c r="N45" s="31"/>
      <c r="O45" s="11" t="str">
        <f t="shared" si="2"/>
        <v/>
      </c>
      <c r="P45" s="12" t="str">
        <f t="shared" si="3"/>
        <v/>
      </c>
      <c r="Q45" s="10" t="str">
        <f t="shared" si="4"/>
        <v/>
      </c>
      <c r="R45" s="41"/>
      <c r="S45" s="1">
        <f t="shared" si="5"/>
        <v>0</v>
      </c>
      <c r="T45" s="1">
        <f t="shared" si="6"/>
        <v>0</v>
      </c>
      <c r="U45" s="1">
        <f t="shared" si="7"/>
        <v>0</v>
      </c>
      <c r="V45" s="1">
        <f t="shared" si="8"/>
        <v>0</v>
      </c>
      <c r="W45" s="27"/>
      <c r="X45" s="27"/>
      <c r="Y45" s="27"/>
      <c r="Z45" s="27"/>
      <c r="AA45" s="28"/>
      <c r="AB45" s="28"/>
      <c r="AC45" s="28"/>
      <c r="AD45" s="28"/>
      <c r="AE45" s="28"/>
    </row>
    <row r="46" spans="2:31" ht="15.75" customHeight="1" x14ac:dyDescent="0.4">
      <c r="B46" s="15">
        <v>38</v>
      </c>
      <c r="C46" s="40"/>
      <c r="D46" s="30"/>
      <c r="E46" s="30"/>
      <c r="F46" s="10"/>
      <c r="G46" s="30"/>
      <c r="H46" s="30"/>
      <c r="I46" s="30"/>
      <c r="J46" s="30"/>
      <c r="K46" s="30"/>
      <c r="L46" s="21" t="str">
        <f t="shared" si="22"/>
        <v/>
      </c>
      <c r="M46" s="10" t="str">
        <f t="shared" si="23"/>
        <v/>
      </c>
      <c r="N46" s="31"/>
      <c r="O46" s="11" t="str">
        <f t="shared" si="2"/>
        <v/>
      </c>
      <c r="P46" s="12" t="str">
        <f t="shared" si="3"/>
        <v/>
      </c>
      <c r="Q46" s="10" t="str">
        <f t="shared" si="4"/>
        <v/>
      </c>
      <c r="R46" s="41"/>
      <c r="S46" s="1">
        <f t="shared" si="5"/>
        <v>0</v>
      </c>
      <c r="T46" s="1">
        <f t="shared" si="6"/>
        <v>0</v>
      </c>
      <c r="U46" s="1">
        <f t="shared" si="7"/>
        <v>0</v>
      </c>
      <c r="V46" s="1">
        <f t="shared" si="8"/>
        <v>0</v>
      </c>
      <c r="W46" s="27"/>
      <c r="X46" s="27"/>
      <c r="Y46" s="27"/>
      <c r="Z46" s="27"/>
      <c r="AA46" s="28"/>
      <c r="AB46" s="28"/>
      <c r="AC46" s="28"/>
      <c r="AD46" s="28"/>
      <c r="AE46" s="28"/>
    </row>
    <row r="47" spans="2:31" ht="15.75" customHeight="1" x14ac:dyDescent="0.4">
      <c r="B47" s="15">
        <v>39</v>
      </c>
      <c r="C47" s="40"/>
      <c r="D47" s="30"/>
      <c r="E47" s="30"/>
      <c r="F47" s="10" t="str">
        <f t="shared" ref="F47" si="26">IF(D47&gt;0,E47*D47,"")</f>
        <v/>
      </c>
      <c r="G47" s="30"/>
      <c r="H47" s="30"/>
      <c r="I47" s="30"/>
      <c r="J47" s="30"/>
      <c r="K47" s="30"/>
      <c r="L47" s="21" t="str">
        <f t="shared" si="22"/>
        <v/>
      </c>
      <c r="M47" s="10" t="str">
        <f t="shared" si="23"/>
        <v/>
      </c>
      <c r="N47" s="31"/>
      <c r="O47" s="11" t="str">
        <f t="shared" si="2"/>
        <v/>
      </c>
      <c r="P47" s="12" t="str">
        <f t="shared" si="3"/>
        <v/>
      </c>
      <c r="Q47" s="10" t="str">
        <f t="shared" si="4"/>
        <v/>
      </c>
      <c r="R47" s="41"/>
      <c r="S47" s="1">
        <f t="shared" si="5"/>
        <v>0</v>
      </c>
      <c r="T47" s="1">
        <f t="shared" si="6"/>
        <v>0</v>
      </c>
      <c r="U47" s="1">
        <f t="shared" si="7"/>
        <v>0</v>
      </c>
      <c r="V47" s="1">
        <f t="shared" si="8"/>
        <v>0</v>
      </c>
      <c r="W47" s="27"/>
      <c r="X47" s="27"/>
      <c r="Y47" s="27"/>
      <c r="Z47" s="27"/>
      <c r="AA47" s="28"/>
      <c r="AB47" s="28"/>
      <c r="AC47" s="28"/>
      <c r="AD47" s="28"/>
      <c r="AE47" s="28"/>
    </row>
    <row r="48" spans="2:31" ht="15.75" customHeight="1" x14ac:dyDescent="0.4">
      <c r="B48" s="15">
        <v>40</v>
      </c>
      <c r="C48" s="40"/>
      <c r="D48" s="30"/>
      <c r="E48" s="30"/>
      <c r="F48" s="10"/>
      <c r="G48" s="30"/>
      <c r="H48" s="30"/>
      <c r="I48" s="30"/>
      <c r="J48" s="30"/>
      <c r="K48" s="30"/>
      <c r="L48" s="21" t="str">
        <f t="shared" si="22"/>
        <v/>
      </c>
      <c r="M48" s="10" t="str">
        <f t="shared" si="23"/>
        <v/>
      </c>
      <c r="N48" s="31"/>
      <c r="O48" s="11" t="str">
        <f t="shared" si="2"/>
        <v/>
      </c>
      <c r="P48" s="12" t="str">
        <f t="shared" si="3"/>
        <v/>
      </c>
      <c r="Q48" s="10" t="str">
        <f t="shared" si="4"/>
        <v/>
      </c>
      <c r="R48" s="41"/>
      <c r="S48" s="1">
        <f t="shared" si="5"/>
        <v>0</v>
      </c>
      <c r="T48" s="1">
        <f t="shared" si="6"/>
        <v>0</v>
      </c>
      <c r="U48" s="1">
        <f t="shared" si="7"/>
        <v>0</v>
      </c>
      <c r="V48" s="1">
        <f t="shared" si="8"/>
        <v>0</v>
      </c>
      <c r="W48" s="27"/>
      <c r="X48" s="27"/>
      <c r="Y48" s="27"/>
      <c r="Z48" s="27"/>
      <c r="AA48" s="28"/>
      <c r="AB48" s="28"/>
      <c r="AC48" s="28"/>
      <c r="AD48" s="28"/>
      <c r="AE48" s="28"/>
    </row>
    <row r="49" spans="2:31" ht="15.75" customHeight="1" x14ac:dyDescent="0.4">
      <c r="B49" s="15">
        <v>41</v>
      </c>
      <c r="C49" s="40"/>
      <c r="D49" s="30"/>
      <c r="E49" s="30"/>
      <c r="F49" s="10" t="str">
        <f t="shared" ref="F49" si="27">IF(D49&gt;0,E49*D49,"")</f>
        <v/>
      </c>
      <c r="G49" s="30"/>
      <c r="H49" s="30"/>
      <c r="I49" s="30"/>
      <c r="J49" s="30"/>
      <c r="K49" s="30"/>
      <c r="L49" s="21" t="str">
        <f t="shared" si="22"/>
        <v/>
      </c>
      <c r="M49" s="10" t="str">
        <f t="shared" si="23"/>
        <v/>
      </c>
      <c r="N49" s="31"/>
      <c r="O49" s="11" t="str">
        <f t="shared" si="2"/>
        <v/>
      </c>
      <c r="P49" s="12" t="str">
        <f t="shared" si="3"/>
        <v/>
      </c>
      <c r="Q49" s="10" t="str">
        <f t="shared" si="4"/>
        <v/>
      </c>
      <c r="R49" s="41"/>
      <c r="S49" s="1">
        <f t="shared" si="5"/>
        <v>0</v>
      </c>
      <c r="T49" s="1">
        <f t="shared" si="6"/>
        <v>0</v>
      </c>
      <c r="U49" s="1">
        <f t="shared" si="7"/>
        <v>0</v>
      </c>
      <c r="V49" s="1">
        <f t="shared" si="8"/>
        <v>0</v>
      </c>
      <c r="W49" s="27"/>
      <c r="X49" s="27"/>
      <c r="Y49" s="27"/>
      <c r="Z49" s="27"/>
      <c r="AA49" s="28"/>
      <c r="AB49" s="28"/>
      <c r="AC49" s="28"/>
      <c r="AD49" s="28"/>
      <c r="AE49" s="28"/>
    </row>
    <row r="50" spans="2:31" ht="15.75" customHeight="1" x14ac:dyDescent="0.4">
      <c r="B50" s="15">
        <v>42</v>
      </c>
      <c r="C50" s="40"/>
      <c r="D50" s="30"/>
      <c r="E50" s="30"/>
      <c r="F50" s="10"/>
      <c r="G50" s="30"/>
      <c r="H50" s="30"/>
      <c r="I50" s="30"/>
      <c r="J50" s="30"/>
      <c r="K50" s="30"/>
      <c r="L50" s="21" t="str">
        <f t="shared" si="22"/>
        <v/>
      </c>
      <c r="M50" s="10" t="str">
        <f t="shared" si="23"/>
        <v/>
      </c>
      <c r="N50" s="31"/>
      <c r="O50" s="11" t="str">
        <f t="shared" si="2"/>
        <v/>
      </c>
      <c r="P50" s="12" t="str">
        <f t="shared" si="3"/>
        <v/>
      </c>
      <c r="Q50" s="10" t="str">
        <f t="shared" si="4"/>
        <v/>
      </c>
      <c r="R50" s="41"/>
      <c r="S50" s="1">
        <f t="shared" si="5"/>
        <v>0</v>
      </c>
      <c r="T50" s="1">
        <f t="shared" si="6"/>
        <v>0</v>
      </c>
      <c r="U50" s="1">
        <f t="shared" si="7"/>
        <v>0</v>
      </c>
      <c r="V50" s="1">
        <f t="shared" si="8"/>
        <v>0</v>
      </c>
      <c r="W50" s="27"/>
      <c r="X50" s="27"/>
      <c r="Y50" s="27"/>
      <c r="Z50" s="27"/>
      <c r="AA50" s="28"/>
      <c r="AB50" s="28"/>
      <c r="AC50" s="28"/>
      <c r="AD50" s="28"/>
      <c r="AE50" s="28"/>
    </row>
    <row r="51" spans="2:31" ht="15.75" customHeight="1" x14ac:dyDescent="0.4">
      <c r="B51" s="15">
        <v>43</v>
      </c>
      <c r="C51" s="40"/>
      <c r="D51" s="30"/>
      <c r="E51" s="30"/>
      <c r="F51" s="10" t="str">
        <f t="shared" ref="F51" si="28">IF(D51&gt;0,E51*D51,"")</f>
        <v/>
      </c>
      <c r="G51" s="30"/>
      <c r="H51" s="30"/>
      <c r="I51" s="30"/>
      <c r="J51" s="30"/>
      <c r="K51" s="30"/>
      <c r="L51" s="21" t="str">
        <f t="shared" si="22"/>
        <v/>
      </c>
      <c r="M51" s="10" t="str">
        <f t="shared" si="23"/>
        <v/>
      </c>
      <c r="N51" s="31"/>
      <c r="O51" s="11" t="str">
        <f t="shared" si="2"/>
        <v/>
      </c>
      <c r="P51" s="12" t="str">
        <f t="shared" si="3"/>
        <v/>
      </c>
      <c r="Q51" s="10" t="str">
        <f t="shared" si="4"/>
        <v/>
      </c>
      <c r="R51" s="41"/>
      <c r="S51" s="1">
        <f t="shared" si="5"/>
        <v>0</v>
      </c>
      <c r="T51" s="1">
        <f t="shared" si="6"/>
        <v>0</v>
      </c>
      <c r="U51" s="1">
        <f t="shared" si="7"/>
        <v>0</v>
      </c>
      <c r="V51" s="1">
        <f t="shared" si="8"/>
        <v>0</v>
      </c>
      <c r="W51" s="27"/>
      <c r="X51" s="27"/>
      <c r="Y51" s="27"/>
      <c r="Z51" s="27"/>
      <c r="AA51" s="28"/>
      <c r="AB51" s="28"/>
      <c r="AC51" s="28"/>
      <c r="AD51" s="28"/>
      <c r="AE51" s="28"/>
    </row>
    <row r="52" spans="2:31" ht="15.75" customHeight="1" x14ac:dyDescent="0.4">
      <c r="B52" s="15">
        <v>44</v>
      </c>
      <c r="C52" s="40"/>
      <c r="D52" s="30"/>
      <c r="E52" s="30"/>
      <c r="F52" s="10"/>
      <c r="G52" s="30"/>
      <c r="H52" s="30"/>
      <c r="I52" s="30"/>
      <c r="J52" s="30"/>
      <c r="K52" s="30"/>
      <c r="L52" s="21" t="str">
        <f t="shared" si="22"/>
        <v/>
      </c>
      <c r="M52" s="10" t="str">
        <f t="shared" si="23"/>
        <v/>
      </c>
      <c r="N52" s="31"/>
      <c r="O52" s="11" t="str">
        <f t="shared" si="2"/>
        <v/>
      </c>
      <c r="P52" s="12" t="str">
        <f t="shared" si="3"/>
        <v/>
      </c>
      <c r="Q52" s="10" t="str">
        <f t="shared" si="4"/>
        <v/>
      </c>
      <c r="R52" s="41"/>
      <c r="S52" s="1">
        <f t="shared" si="5"/>
        <v>0</v>
      </c>
      <c r="T52" s="1">
        <f t="shared" si="6"/>
        <v>0</v>
      </c>
      <c r="U52" s="1">
        <f t="shared" si="7"/>
        <v>0</v>
      </c>
      <c r="V52" s="1">
        <f t="shared" si="8"/>
        <v>0</v>
      </c>
      <c r="W52" s="27"/>
      <c r="X52" s="27"/>
      <c r="Y52" s="27"/>
      <c r="Z52" s="27"/>
      <c r="AA52" s="28"/>
      <c r="AB52" s="28"/>
      <c r="AC52" s="28"/>
      <c r="AD52" s="28"/>
      <c r="AE52" s="28"/>
    </row>
    <row r="53" spans="2:31" ht="15.75" customHeight="1" x14ac:dyDescent="0.4">
      <c r="B53" s="15">
        <v>45</v>
      </c>
      <c r="C53" s="40"/>
      <c r="D53" s="30"/>
      <c r="E53" s="30"/>
      <c r="F53" s="10" t="str">
        <f t="shared" ref="F53" si="29">IF(D53&gt;0,E53*D53,"")</f>
        <v/>
      </c>
      <c r="G53" s="30"/>
      <c r="H53" s="30"/>
      <c r="I53" s="30"/>
      <c r="J53" s="30"/>
      <c r="K53" s="30"/>
      <c r="L53" s="21" t="str">
        <f t="shared" si="22"/>
        <v/>
      </c>
      <c r="M53" s="10" t="str">
        <f t="shared" si="23"/>
        <v/>
      </c>
      <c r="N53" s="31"/>
      <c r="O53" s="11" t="str">
        <f t="shared" si="2"/>
        <v/>
      </c>
      <c r="P53" s="12" t="str">
        <f t="shared" si="3"/>
        <v/>
      </c>
      <c r="Q53" s="10" t="str">
        <f t="shared" si="4"/>
        <v/>
      </c>
      <c r="R53" s="41"/>
      <c r="S53" s="1">
        <f t="shared" si="5"/>
        <v>0</v>
      </c>
      <c r="T53" s="1">
        <f t="shared" si="6"/>
        <v>0</v>
      </c>
      <c r="U53" s="1">
        <f t="shared" si="7"/>
        <v>0</v>
      </c>
      <c r="V53" s="1">
        <f t="shared" si="8"/>
        <v>0</v>
      </c>
      <c r="W53" s="27"/>
      <c r="X53" s="27"/>
      <c r="Y53" s="27"/>
      <c r="Z53" s="27"/>
      <c r="AA53" s="28"/>
      <c r="AB53" s="28"/>
      <c r="AC53" s="28"/>
      <c r="AD53" s="28"/>
      <c r="AE53" s="28"/>
    </row>
    <row r="54" spans="2:31" ht="15.75" customHeight="1" x14ac:dyDescent="0.4">
      <c r="B54" s="15">
        <v>46</v>
      </c>
      <c r="C54" s="40"/>
      <c r="D54" s="30"/>
      <c r="E54" s="30"/>
      <c r="F54" s="10"/>
      <c r="G54" s="30"/>
      <c r="H54" s="30"/>
      <c r="I54" s="30"/>
      <c r="J54" s="30"/>
      <c r="K54" s="30"/>
      <c r="L54" s="21" t="str">
        <f t="shared" si="22"/>
        <v/>
      </c>
      <c r="M54" s="10" t="str">
        <f t="shared" si="23"/>
        <v/>
      </c>
      <c r="N54" s="31"/>
      <c r="O54" s="11" t="str">
        <f t="shared" si="2"/>
        <v/>
      </c>
      <c r="P54" s="12" t="str">
        <f t="shared" si="3"/>
        <v/>
      </c>
      <c r="Q54" s="10" t="str">
        <f t="shared" si="4"/>
        <v/>
      </c>
      <c r="R54" s="41"/>
      <c r="S54" s="1">
        <f t="shared" si="5"/>
        <v>0</v>
      </c>
      <c r="T54" s="1">
        <f t="shared" si="6"/>
        <v>0</v>
      </c>
      <c r="U54" s="1">
        <f t="shared" si="7"/>
        <v>0</v>
      </c>
      <c r="V54" s="1">
        <f t="shared" si="8"/>
        <v>0</v>
      </c>
      <c r="W54" s="27"/>
      <c r="X54" s="27"/>
      <c r="Y54" s="27"/>
      <c r="Z54" s="27"/>
      <c r="AA54" s="28"/>
      <c r="AB54" s="28"/>
      <c r="AC54" s="28"/>
      <c r="AD54" s="28"/>
      <c r="AE54" s="28"/>
    </row>
    <row r="55" spans="2:31" ht="15.75" customHeight="1" x14ac:dyDescent="0.4">
      <c r="B55" s="15">
        <v>47</v>
      </c>
      <c r="C55" s="40"/>
      <c r="D55" s="30"/>
      <c r="E55" s="30"/>
      <c r="F55" s="10" t="str">
        <f t="shared" ref="F55" si="30">IF(D55&gt;0,E55*D55,"")</f>
        <v/>
      </c>
      <c r="G55" s="30"/>
      <c r="H55" s="30"/>
      <c r="I55" s="30"/>
      <c r="J55" s="30"/>
      <c r="K55" s="30"/>
      <c r="L55" s="21" t="str">
        <f t="shared" si="22"/>
        <v/>
      </c>
      <c r="M55" s="10" t="str">
        <f t="shared" si="23"/>
        <v/>
      </c>
      <c r="N55" s="31"/>
      <c r="O55" s="11" t="str">
        <f t="shared" si="2"/>
        <v/>
      </c>
      <c r="P55" s="12" t="str">
        <f t="shared" si="3"/>
        <v/>
      </c>
      <c r="Q55" s="10" t="str">
        <f t="shared" si="4"/>
        <v/>
      </c>
      <c r="R55" s="41"/>
      <c r="S55" s="1">
        <f t="shared" si="5"/>
        <v>0</v>
      </c>
      <c r="T55" s="1">
        <f t="shared" si="6"/>
        <v>0</v>
      </c>
      <c r="U55" s="1">
        <f t="shared" si="7"/>
        <v>0</v>
      </c>
      <c r="V55" s="1">
        <f t="shared" si="8"/>
        <v>0</v>
      </c>
      <c r="W55" s="27"/>
      <c r="X55" s="27"/>
      <c r="Y55" s="27"/>
      <c r="Z55" s="27"/>
      <c r="AA55" s="28"/>
      <c r="AB55" s="28"/>
      <c r="AC55" s="28"/>
      <c r="AD55" s="28"/>
      <c r="AE55" s="28"/>
    </row>
    <row r="56" spans="2:31" ht="15.75" customHeight="1" x14ac:dyDescent="0.4">
      <c r="B56" s="15">
        <v>48</v>
      </c>
      <c r="C56" s="40"/>
      <c r="D56" s="30"/>
      <c r="E56" s="30"/>
      <c r="F56" s="10"/>
      <c r="G56" s="30"/>
      <c r="H56" s="30"/>
      <c r="I56" s="30"/>
      <c r="J56" s="30"/>
      <c r="K56" s="30"/>
      <c r="L56" s="21" t="str">
        <f t="shared" si="22"/>
        <v/>
      </c>
      <c r="M56" s="10" t="str">
        <f t="shared" si="23"/>
        <v/>
      </c>
      <c r="N56" s="31"/>
      <c r="O56" s="11" t="str">
        <f t="shared" si="2"/>
        <v/>
      </c>
      <c r="P56" s="12" t="str">
        <f t="shared" si="3"/>
        <v/>
      </c>
      <c r="Q56" s="10" t="str">
        <f t="shared" si="4"/>
        <v/>
      </c>
      <c r="R56" s="41"/>
      <c r="S56" s="1">
        <f t="shared" si="5"/>
        <v>0</v>
      </c>
      <c r="T56" s="1">
        <f t="shared" si="6"/>
        <v>0</v>
      </c>
      <c r="U56" s="1">
        <f t="shared" si="7"/>
        <v>0</v>
      </c>
      <c r="V56" s="1">
        <f t="shared" si="8"/>
        <v>0</v>
      </c>
      <c r="W56" s="27"/>
      <c r="X56" s="27"/>
      <c r="Y56" s="27"/>
      <c r="Z56" s="27"/>
      <c r="AA56" s="28"/>
      <c r="AB56" s="28"/>
      <c r="AC56" s="28"/>
      <c r="AD56" s="28"/>
      <c r="AE56" s="28"/>
    </row>
    <row r="57" spans="2:31" ht="15.75" customHeight="1" x14ac:dyDescent="0.4">
      <c r="B57" s="15">
        <v>49</v>
      </c>
      <c r="C57" s="40"/>
      <c r="D57" s="30"/>
      <c r="E57" s="30"/>
      <c r="F57" s="10" t="str">
        <f t="shared" ref="F57" si="31">IF(D57&gt;0,E57*D57,"")</f>
        <v/>
      </c>
      <c r="G57" s="30"/>
      <c r="H57" s="30"/>
      <c r="I57" s="30"/>
      <c r="J57" s="30"/>
      <c r="K57" s="30"/>
      <c r="L57" s="21" t="str">
        <f t="shared" si="22"/>
        <v/>
      </c>
      <c r="M57" s="10" t="str">
        <f t="shared" si="23"/>
        <v/>
      </c>
      <c r="N57" s="31"/>
      <c r="O57" s="11" t="str">
        <f t="shared" si="2"/>
        <v/>
      </c>
      <c r="P57" s="12" t="str">
        <f t="shared" si="3"/>
        <v/>
      </c>
      <c r="Q57" s="10" t="str">
        <f t="shared" si="4"/>
        <v/>
      </c>
      <c r="R57" s="41"/>
      <c r="S57" s="1">
        <f t="shared" si="5"/>
        <v>0</v>
      </c>
      <c r="T57" s="1">
        <f t="shared" si="6"/>
        <v>0</v>
      </c>
      <c r="U57" s="1">
        <f t="shared" si="7"/>
        <v>0</v>
      </c>
      <c r="V57" s="1">
        <f t="shared" si="8"/>
        <v>0</v>
      </c>
      <c r="W57" s="27"/>
      <c r="X57" s="27"/>
      <c r="Y57" s="27"/>
      <c r="Z57" s="27"/>
      <c r="AA57" s="28"/>
      <c r="AB57" s="28"/>
      <c r="AC57" s="28"/>
      <c r="AD57" s="28"/>
      <c r="AE57" s="28"/>
    </row>
    <row r="58" spans="2:31" ht="15.75" customHeight="1" x14ac:dyDescent="0.4">
      <c r="B58" s="15">
        <v>50</v>
      </c>
      <c r="C58" s="40"/>
      <c r="D58" s="30"/>
      <c r="E58" s="30"/>
      <c r="F58" s="10"/>
      <c r="G58" s="30"/>
      <c r="H58" s="30"/>
      <c r="I58" s="30"/>
      <c r="J58" s="30"/>
      <c r="K58" s="30"/>
      <c r="L58" s="21" t="str">
        <f t="shared" si="22"/>
        <v/>
      </c>
      <c r="M58" s="10" t="str">
        <f t="shared" si="23"/>
        <v/>
      </c>
      <c r="N58" s="31"/>
      <c r="O58" s="11" t="str">
        <f t="shared" si="2"/>
        <v/>
      </c>
      <c r="P58" s="12" t="str">
        <f t="shared" si="3"/>
        <v/>
      </c>
      <c r="Q58" s="10" t="str">
        <f t="shared" si="4"/>
        <v/>
      </c>
      <c r="R58" s="41"/>
      <c r="S58" s="1">
        <f t="shared" si="5"/>
        <v>0</v>
      </c>
      <c r="T58" s="1">
        <f t="shared" si="6"/>
        <v>0</v>
      </c>
      <c r="U58" s="1">
        <f t="shared" si="7"/>
        <v>0</v>
      </c>
      <c r="V58" s="1">
        <f t="shared" si="8"/>
        <v>0</v>
      </c>
      <c r="W58" s="27"/>
      <c r="X58" s="27"/>
      <c r="Y58" s="27"/>
      <c r="Z58" s="27"/>
      <c r="AA58" s="28"/>
      <c r="AB58" s="28"/>
      <c r="AC58" s="28"/>
      <c r="AD58" s="28"/>
      <c r="AE58" s="28"/>
    </row>
    <row r="59" spans="2:31" ht="15.75" customHeight="1" x14ac:dyDescent="0.4">
      <c r="B59" s="15">
        <v>51</v>
      </c>
      <c r="C59" s="40"/>
      <c r="D59" s="30"/>
      <c r="E59" s="30"/>
      <c r="F59" s="10" t="str">
        <f t="shared" ref="F59" si="32">IF(D59&gt;0,E59*D59,"")</f>
        <v/>
      </c>
      <c r="G59" s="30"/>
      <c r="H59" s="30"/>
      <c r="I59" s="30"/>
      <c r="J59" s="30"/>
      <c r="K59" s="30"/>
      <c r="L59" s="21" t="str">
        <f t="shared" si="22"/>
        <v/>
      </c>
      <c r="M59" s="10" t="str">
        <f t="shared" si="23"/>
        <v/>
      </c>
      <c r="N59" s="31"/>
      <c r="O59" s="11" t="str">
        <f t="shared" si="2"/>
        <v/>
      </c>
      <c r="P59" s="12" t="str">
        <f t="shared" si="3"/>
        <v/>
      </c>
      <c r="Q59" s="10" t="str">
        <f t="shared" si="4"/>
        <v/>
      </c>
      <c r="R59" s="41"/>
      <c r="S59" s="1">
        <f t="shared" si="5"/>
        <v>0</v>
      </c>
      <c r="T59" s="1">
        <f t="shared" si="6"/>
        <v>0</v>
      </c>
      <c r="U59" s="1">
        <f t="shared" si="7"/>
        <v>0</v>
      </c>
      <c r="V59" s="1">
        <f t="shared" si="8"/>
        <v>0</v>
      </c>
      <c r="W59" s="27"/>
      <c r="X59" s="27"/>
      <c r="Y59" s="27"/>
      <c r="Z59" s="27"/>
      <c r="AA59" s="28"/>
      <c r="AB59" s="28"/>
      <c r="AC59" s="28"/>
      <c r="AD59" s="28"/>
      <c r="AE59" s="28"/>
    </row>
    <row r="60" spans="2:31" ht="15.75" customHeight="1" x14ac:dyDescent="0.4">
      <c r="B60" s="15">
        <v>52</v>
      </c>
      <c r="C60" s="40"/>
      <c r="D60" s="30"/>
      <c r="E60" s="30"/>
      <c r="F60" s="10"/>
      <c r="G60" s="30"/>
      <c r="H60" s="30"/>
      <c r="I60" s="30"/>
      <c r="J60" s="30"/>
      <c r="K60" s="30"/>
      <c r="L60" s="21" t="str">
        <f t="shared" si="22"/>
        <v/>
      </c>
      <c r="M60" s="10" t="str">
        <f t="shared" si="23"/>
        <v/>
      </c>
      <c r="N60" s="31"/>
      <c r="O60" s="11" t="str">
        <f t="shared" si="2"/>
        <v/>
      </c>
      <c r="P60" s="12" t="str">
        <f t="shared" si="3"/>
        <v/>
      </c>
      <c r="Q60" s="10" t="str">
        <f t="shared" si="4"/>
        <v/>
      </c>
      <c r="R60" s="41"/>
      <c r="S60" s="1">
        <f t="shared" si="5"/>
        <v>0</v>
      </c>
      <c r="T60" s="1">
        <f t="shared" si="6"/>
        <v>0</v>
      </c>
      <c r="U60" s="1">
        <f t="shared" si="7"/>
        <v>0</v>
      </c>
      <c r="V60" s="1">
        <f t="shared" si="8"/>
        <v>0</v>
      </c>
      <c r="W60" s="27"/>
      <c r="X60" s="27"/>
      <c r="Y60" s="27"/>
      <c r="Z60" s="27"/>
      <c r="AA60" s="28"/>
      <c r="AB60" s="28"/>
      <c r="AC60" s="28"/>
      <c r="AD60" s="28"/>
      <c r="AE60" s="28"/>
    </row>
    <row r="61" spans="2:31" ht="15.75" customHeight="1" x14ac:dyDescent="0.4">
      <c r="B61" s="15">
        <v>53</v>
      </c>
      <c r="C61" s="40"/>
      <c r="D61" s="30"/>
      <c r="E61" s="30"/>
      <c r="F61" s="10" t="str">
        <f t="shared" ref="F61" si="33">IF(D61&gt;0,E61*D61,"")</f>
        <v/>
      </c>
      <c r="G61" s="30"/>
      <c r="H61" s="30"/>
      <c r="I61" s="30"/>
      <c r="J61" s="30"/>
      <c r="K61" s="30"/>
      <c r="L61" s="21" t="str">
        <f t="shared" si="22"/>
        <v/>
      </c>
      <c r="M61" s="10" t="str">
        <f t="shared" si="23"/>
        <v/>
      </c>
      <c r="N61" s="31"/>
      <c r="O61" s="11" t="str">
        <f t="shared" si="2"/>
        <v/>
      </c>
      <c r="P61" s="12" t="str">
        <f t="shared" si="3"/>
        <v/>
      </c>
      <c r="Q61" s="10" t="str">
        <f t="shared" si="4"/>
        <v/>
      </c>
      <c r="R61" s="41"/>
      <c r="S61" s="1">
        <f t="shared" si="5"/>
        <v>0</v>
      </c>
      <c r="T61" s="1">
        <f t="shared" si="6"/>
        <v>0</v>
      </c>
      <c r="U61" s="1">
        <f t="shared" si="7"/>
        <v>0</v>
      </c>
      <c r="V61" s="1">
        <f t="shared" si="8"/>
        <v>0</v>
      </c>
      <c r="W61" s="27"/>
      <c r="X61" s="27"/>
      <c r="Y61" s="27"/>
      <c r="Z61" s="27"/>
      <c r="AA61" s="28"/>
      <c r="AB61" s="28"/>
      <c r="AC61" s="28"/>
      <c r="AD61" s="28"/>
      <c r="AE61" s="28"/>
    </row>
    <row r="62" spans="2:31" ht="15.75" customHeight="1" x14ac:dyDescent="0.4">
      <c r="B62" s="15">
        <v>54</v>
      </c>
      <c r="C62" s="40"/>
      <c r="D62" s="30"/>
      <c r="E62" s="30"/>
      <c r="F62" s="10"/>
      <c r="G62" s="30"/>
      <c r="H62" s="30"/>
      <c r="I62" s="30"/>
      <c r="J62" s="30"/>
      <c r="K62" s="30"/>
      <c r="L62" s="21" t="str">
        <f t="shared" si="22"/>
        <v/>
      </c>
      <c r="M62" s="10" t="str">
        <f t="shared" si="23"/>
        <v/>
      </c>
      <c r="N62" s="31"/>
      <c r="O62" s="11" t="str">
        <f t="shared" si="2"/>
        <v/>
      </c>
      <c r="P62" s="12" t="str">
        <f t="shared" si="3"/>
        <v/>
      </c>
      <c r="Q62" s="10" t="str">
        <f t="shared" si="4"/>
        <v/>
      </c>
      <c r="R62" s="41"/>
      <c r="S62" s="1">
        <f t="shared" si="5"/>
        <v>0</v>
      </c>
      <c r="T62" s="1">
        <f t="shared" si="6"/>
        <v>0</v>
      </c>
      <c r="U62" s="1">
        <f t="shared" si="7"/>
        <v>0</v>
      </c>
      <c r="V62" s="1">
        <f t="shared" si="8"/>
        <v>0</v>
      </c>
      <c r="W62" s="27"/>
      <c r="X62" s="27"/>
      <c r="Y62" s="27"/>
      <c r="Z62" s="27"/>
      <c r="AA62" s="28"/>
      <c r="AB62" s="28"/>
      <c r="AC62" s="28"/>
      <c r="AD62" s="28"/>
      <c r="AE62" s="28"/>
    </row>
    <row r="63" spans="2:31" ht="15.75" customHeight="1" x14ac:dyDescent="0.4">
      <c r="B63" s="15">
        <v>55</v>
      </c>
      <c r="C63" s="40"/>
      <c r="D63" s="30"/>
      <c r="E63" s="30"/>
      <c r="F63" s="10" t="str">
        <f t="shared" ref="F63" si="34">IF(D63&gt;0,E63*D63,"")</f>
        <v/>
      </c>
      <c r="G63" s="30"/>
      <c r="H63" s="30"/>
      <c r="I63" s="30"/>
      <c r="J63" s="30"/>
      <c r="K63" s="30"/>
      <c r="L63" s="21" t="str">
        <f t="shared" si="22"/>
        <v/>
      </c>
      <c r="M63" s="10" t="str">
        <f t="shared" si="23"/>
        <v/>
      </c>
      <c r="N63" s="31"/>
      <c r="O63" s="11" t="str">
        <f t="shared" si="2"/>
        <v/>
      </c>
      <c r="P63" s="12" t="str">
        <f t="shared" si="3"/>
        <v/>
      </c>
      <c r="Q63" s="10" t="str">
        <f t="shared" si="4"/>
        <v/>
      </c>
      <c r="R63" s="41"/>
      <c r="S63" s="1">
        <f t="shared" si="5"/>
        <v>0</v>
      </c>
      <c r="T63" s="1">
        <f t="shared" si="6"/>
        <v>0</v>
      </c>
      <c r="U63" s="1">
        <f t="shared" si="7"/>
        <v>0</v>
      </c>
      <c r="V63" s="1">
        <f t="shared" si="8"/>
        <v>0</v>
      </c>
      <c r="W63" s="27"/>
      <c r="X63" s="27"/>
      <c r="Y63" s="27"/>
      <c r="Z63" s="27"/>
      <c r="AA63" s="28"/>
      <c r="AB63" s="28"/>
      <c r="AC63" s="28"/>
      <c r="AD63" s="28"/>
      <c r="AE63" s="28"/>
    </row>
    <row r="64" spans="2:31" ht="15.75" customHeight="1" x14ac:dyDescent="0.4">
      <c r="B64" s="15">
        <v>56</v>
      </c>
      <c r="C64" s="40"/>
      <c r="D64" s="30"/>
      <c r="E64" s="30"/>
      <c r="F64" s="10"/>
      <c r="G64" s="30"/>
      <c r="H64" s="30"/>
      <c r="I64" s="30"/>
      <c r="J64" s="30"/>
      <c r="K64" s="30"/>
      <c r="L64" s="21" t="str">
        <f t="shared" si="22"/>
        <v/>
      </c>
      <c r="M64" s="10" t="str">
        <f t="shared" si="23"/>
        <v/>
      </c>
      <c r="N64" s="31"/>
      <c r="O64" s="11" t="str">
        <f t="shared" si="2"/>
        <v/>
      </c>
      <c r="P64" s="12" t="str">
        <f t="shared" si="3"/>
        <v/>
      </c>
      <c r="Q64" s="10" t="str">
        <f t="shared" si="4"/>
        <v/>
      </c>
      <c r="R64" s="41"/>
      <c r="S64" s="1">
        <f t="shared" si="5"/>
        <v>0</v>
      </c>
      <c r="T64" s="1">
        <f t="shared" si="6"/>
        <v>0</v>
      </c>
      <c r="U64" s="1">
        <f t="shared" si="7"/>
        <v>0</v>
      </c>
      <c r="V64" s="1">
        <f t="shared" si="8"/>
        <v>0</v>
      </c>
      <c r="W64" s="27"/>
      <c r="X64" s="27"/>
      <c r="Y64" s="27"/>
      <c r="Z64" s="27"/>
      <c r="AA64" s="28"/>
      <c r="AB64" s="28"/>
      <c r="AC64" s="28"/>
      <c r="AD64" s="28"/>
      <c r="AE64" s="28"/>
    </row>
    <row r="65" spans="2:31" ht="15.75" customHeight="1" x14ac:dyDescent="0.4">
      <c r="B65" s="15">
        <v>57</v>
      </c>
      <c r="C65" s="40"/>
      <c r="D65" s="30"/>
      <c r="E65" s="30"/>
      <c r="F65" s="10" t="str">
        <f t="shared" ref="F65" si="35">IF(D65&gt;0,E65*D65,"")</f>
        <v/>
      </c>
      <c r="G65" s="30"/>
      <c r="H65" s="30"/>
      <c r="I65" s="30"/>
      <c r="J65" s="30"/>
      <c r="K65" s="30"/>
      <c r="L65" s="21" t="str">
        <f t="shared" si="22"/>
        <v/>
      </c>
      <c r="M65" s="10" t="str">
        <f t="shared" si="23"/>
        <v/>
      </c>
      <c r="N65" s="31"/>
      <c r="O65" s="11" t="str">
        <f t="shared" si="2"/>
        <v/>
      </c>
      <c r="P65" s="12" t="str">
        <f t="shared" si="3"/>
        <v/>
      </c>
      <c r="Q65" s="10" t="str">
        <f t="shared" si="4"/>
        <v/>
      </c>
      <c r="R65" s="41"/>
      <c r="S65" s="1">
        <f t="shared" si="5"/>
        <v>0</v>
      </c>
      <c r="T65" s="1">
        <f t="shared" si="6"/>
        <v>0</v>
      </c>
      <c r="U65" s="1">
        <f t="shared" si="7"/>
        <v>0</v>
      </c>
      <c r="V65" s="1">
        <f t="shared" si="8"/>
        <v>0</v>
      </c>
      <c r="W65" s="27"/>
      <c r="X65" s="27"/>
      <c r="Y65" s="27"/>
      <c r="Z65" s="27"/>
      <c r="AA65" s="28"/>
      <c r="AB65" s="28"/>
      <c r="AC65" s="28"/>
      <c r="AD65" s="28"/>
      <c r="AE65" s="28"/>
    </row>
    <row r="66" spans="2:31" ht="15.75" customHeight="1" x14ac:dyDescent="0.4">
      <c r="B66" s="15">
        <v>58</v>
      </c>
      <c r="C66" s="40"/>
      <c r="D66" s="30"/>
      <c r="E66" s="30"/>
      <c r="F66" s="10"/>
      <c r="G66" s="30"/>
      <c r="H66" s="30"/>
      <c r="I66" s="30"/>
      <c r="J66" s="30"/>
      <c r="K66" s="30"/>
      <c r="L66" s="21" t="str">
        <f t="shared" si="22"/>
        <v/>
      </c>
      <c r="M66" s="10" t="str">
        <f t="shared" si="23"/>
        <v/>
      </c>
      <c r="N66" s="31"/>
      <c r="O66" s="11" t="str">
        <f t="shared" si="2"/>
        <v/>
      </c>
      <c r="P66" s="12" t="str">
        <f t="shared" si="3"/>
        <v/>
      </c>
      <c r="Q66" s="10" t="str">
        <f t="shared" si="4"/>
        <v/>
      </c>
      <c r="R66" s="41"/>
      <c r="S66" s="1">
        <f t="shared" si="5"/>
        <v>0</v>
      </c>
      <c r="T66" s="1">
        <f t="shared" si="6"/>
        <v>0</v>
      </c>
      <c r="U66" s="1">
        <f t="shared" si="7"/>
        <v>0</v>
      </c>
      <c r="V66" s="1">
        <f t="shared" si="8"/>
        <v>0</v>
      </c>
      <c r="W66" s="27"/>
      <c r="X66" s="27"/>
      <c r="Y66" s="27"/>
      <c r="Z66" s="27"/>
      <c r="AA66" s="28"/>
      <c r="AB66" s="28"/>
      <c r="AC66" s="28"/>
      <c r="AD66" s="28"/>
      <c r="AE66" s="28"/>
    </row>
    <row r="67" spans="2:31" ht="15.75" customHeight="1" x14ac:dyDescent="0.4">
      <c r="B67" s="15">
        <v>59</v>
      </c>
      <c r="C67" s="40"/>
      <c r="D67" s="30"/>
      <c r="E67" s="30"/>
      <c r="F67" s="10" t="str">
        <f t="shared" ref="F67" si="36">IF(D67&gt;0,E67*D67,"")</f>
        <v/>
      </c>
      <c r="G67" s="30"/>
      <c r="H67" s="30"/>
      <c r="I67" s="30"/>
      <c r="J67" s="30"/>
      <c r="K67" s="30"/>
      <c r="L67" s="21" t="str">
        <f t="shared" si="22"/>
        <v/>
      </c>
      <c r="M67" s="10" t="str">
        <f t="shared" si="23"/>
        <v/>
      </c>
      <c r="N67" s="31"/>
      <c r="O67" s="11" t="str">
        <f t="shared" si="2"/>
        <v/>
      </c>
      <c r="P67" s="12" t="str">
        <f t="shared" si="3"/>
        <v/>
      </c>
      <c r="Q67" s="10" t="str">
        <f t="shared" si="4"/>
        <v/>
      </c>
      <c r="R67" s="41"/>
      <c r="S67" s="1">
        <f t="shared" si="5"/>
        <v>0</v>
      </c>
      <c r="T67" s="1">
        <f t="shared" si="6"/>
        <v>0</v>
      </c>
      <c r="U67" s="1">
        <f t="shared" si="7"/>
        <v>0</v>
      </c>
      <c r="V67" s="1">
        <f t="shared" si="8"/>
        <v>0</v>
      </c>
      <c r="W67" s="27"/>
      <c r="X67" s="27"/>
      <c r="Y67" s="27"/>
      <c r="Z67" s="27"/>
      <c r="AA67" s="28"/>
      <c r="AB67" s="28"/>
      <c r="AC67" s="28"/>
      <c r="AD67" s="28"/>
      <c r="AE67" s="28"/>
    </row>
    <row r="68" spans="2:31" ht="15.75" customHeight="1" x14ac:dyDescent="0.4">
      <c r="B68" s="15">
        <v>60</v>
      </c>
      <c r="C68" s="40"/>
      <c r="D68" s="30"/>
      <c r="E68" s="30"/>
      <c r="F68" s="10"/>
      <c r="G68" s="30"/>
      <c r="H68" s="30"/>
      <c r="I68" s="30"/>
      <c r="J68" s="30"/>
      <c r="K68" s="30"/>
      <c r="L68" s="21" t="str">
        <f t="shared" si="22"/>
        <v/>
      </c>
      <c r="M68" s="10" t="str">
        <f t="shared" si="23"/>
        <v/>
      </c>
      <c r="N68" s="31"/>
      <c r="O68" s="11" t="str">
        <f t="shared" si="2"/>
        <v/>
      </c>
      <c r="P68" s="12" t="str">
        <f t="shared" si="3"/>
        <v/>
      </c>
      <c r="Q68" s="10" t="str">
        <f t="shared" si="4"/>
        <v/>
      </c>
      <c r="R68" s="41"/>
      <c r="S68" s="1">
        <f t="shared" si="5"/>
        <v>0</v>
      </c>
      <c r="T68" s="1">
        <f t="shared" si="6"/>
        <v>0</v>
      </c>
      <c r="U68" s="1">
        <f t="shared" si="7"/>
        <v>0</v>
      </c>
      <c r="V68" s="1">
        <f t="shared" si="8"/>
        <v>0</v>
      </c>
      <c r="W68" s="27"/>
      <c r="X68" s="27"/>
      <c r="Y68" s="27"/>
      <c r="Z68" s="27"/>
      <c r="AA68" s="28"/>
      <c r="AB68" s="28"/>
      <c r="AC68" s="28"/>
      <c r="AD68" s="28"/>
      <c r="AE68" s="28"/>
    </row>
    <row r="69" spans="2:31" ht="15.75" customHeight="1" x14ac:dyDescent="0.4">
      <c r="B69" s="15">
        <v>61</v>
      </c>
      <c r="C69" s="40"/>
      <c r="D69" s="30"/>
      <c r="E69" s="30"/>
      <c r="F69" s="10" t="str">
        <f t="shared" ref="F69" si="37">IF(D69&gt;0,E69*D69,"")</f>
        <v/>
      </c>
      <c r="G69" s="30"/>
      <c r="H69" s="30"/>
      <c r="I69" s="30"/>
      <c r="J69" s="30"/>
      <c r="K69" s="30"/>
      <c r="L69" s="21" t="str">
        <f t="shared" si="22"/>
        <v/>
      </c>
      <c r="M69" s="10" t="str">
        <f t="shared" si="23"/>
        <v/>
      </c>
      <c r="N69" s="31"/>
      <c r="O69" s="11" t="str">
        <f t="shared" si="2"/>
        <v/>
      </c>
      <c r="P69" s="12" t="str">
        <f t="shared" si="3"/>
        <v/>
      </c>
      <c r="Q69" s="10" t="str">
        <f t="shared" si="4"/>
        <v/>
      </c>
      <c r="R69" s="41"/>
      <c r="S69" s="1">
        <f t="shared" si="5"/>
        <v>0</v>
      </c>
      <c r="T69" s="1">
        <f t="shared" si="6"/>
        <v>0</v>
      </c>
      <c r="U69" s="1">
        <f t="shared" si="7"/>
        <v>0</v>
      </c>
      <c r="V69" s="1">
        <f t="shared" si="8"/>
        <v>0</v>
      </c>
      <c r="W69" s="27"/>
      <c r="X69" s="27"/>
      <c r="Y69" s="27"/>
      <c r="Z69" s="27"/>
      <c r="AA69" s="28"/>
      <c r="AB69" s="28"/>
      <c r="AC69" s="28"/>
      <c r="AD69" s="28"/>
      <c r="AE69" s="28"/>
    </row>
    <row r="70" spans="2:31" ht="15.75" customHeight="1" x14ac:dyDescent="0.4">
      <c r="B70" s="15">
        <v>62</v>
      </c>
      <c r="C70" s="40"/>
      <c r="D70" s="30"/>
      <c r="E70" s="30"/>
      <c r="F70" s="10"/>
      <c r="G70" s="30"/>
      <c r="H70" s="30"/>
      <c r="I70" s="30"/>
      <c r="J70" s="30"/>
      <c r="K70" s="30"/>
      <c r="L70" s="21" t="str">
        <f t="shared" si="22"/>
        <v/>
      </c>
      <c r="M70" s="10" t="str">
        <f t="shared" si="23"/>
        <v/>
      </c>
      <c r="N70" s="31"/>
      <c r="O70" s="11" t="str">
        <f t="shared" si="2"/>
        <v/>
      </c>
      <c r="P70" s="12" t="str">
        <f t="shared" si="3"/>
        <v/>
      </c>
      <c r="Q70" s="10" t="str">
        <f t="shared" si="4"/>
        <v/>
      </c>
      <c r="R70" s="41"/>
      <c r="S70" s="1">
        <f t="shared" si="5"/>
        <v>0</v>
      </c>
      <c r="T70" s="1">
        <f t="shared" si="6"/>
        <v>0</v>
      </c>
      <c r="U70" s="1">
        <f t="shared" si="7"/>
        <v>0</v>
      </c>
      <c r="V70" s="1">
        <f t="shared" si="8"/>
        <v>0</v>
      </c>
      <c r="W70" s="27"/>
      <c r="X70" s="27"/>
      <c r="Y70" s="27"/>
      <c r="Z70" s="27"/>
      <c r="AA70" s="28"/>
      <c r="AB70" s="28"/>
      <c r="AC70" s="28"/>
      <c r="AD70" s="28"/>
      <c r="AE70" s="28"/>
    </row>
    <row r="71" spans="2:31" ht="15.75" customHeight="1" x14ac:dyDescent="0.4">
      <c r="B71" s="15">
        <v>63</v>
      </c>
      <c r="C71" s="40"/>
      <c r="D71" s="30"/>
      <c r="E71" s="30"/>
      <c r="F71" s="10" t="str">
        <f t="shared" ref="F71" si="38">IF(D71&gt;0,E71*D71,"")</f>
        <v/>
      </c>
      <c r="G71" s="30"/>
      <c r="H71" s="30"/>
      <c r="I71" s="30"/>
      <c r="J71" s="30"/>
      <c r="K71" s="30"/>
      <c r="L71" s="21" t="str">
        <f t="shared" si="22"/>
        <v/>
      </c>
      <c r="M71" s="10" t="str">
        <f t="shared" si="23"/>
        <v/>
      </c>
      <c r="N71" s="31"/>
      <c r="O71" s="11" t="str">
        <f t="shared" si="2"/>
        <v/>
      </c>
      <c r="P71" s="12" t="str">
        <f t="shared" si="3"/>
        <v/>
      </c>
      <c r="Q71" s="10" t="str">
        <f t="shared" si="4"/>
        <v/>
      </c>
      <c r="R71" s="41"/>
      <c r="S71" s="1">
        <f t="shared" si="5"/>
        <v>0</v>
      </c>
      <c r="T71" s="1">
        <f t="shared" si="6"/>
        <v>0</v>
      </c>
      <c r="U71" s="1">
        <f t="shared" si="7"/>
        <v>0</v>
      </c>
      <c r="V71" s="1">
        <f t="shared" si="8"/>
        <v>0</v>
      </c>
      <c r="W71" s="27"/>
      <c r="X71" s="27"/>
      <c r="Y71" s="27"/>
      <c r="Z71" s="27"/>
      <c r="AA71" s="28"/>
      <c r="AB71" s="28"/>
      <c r="AC71" s="28"/>
      <c r="AD71" s="28"/>
      <c r="AE71" s="28"/>
    </row>
    <row r="72" spans="2:31" ht="15.75" customHeight="1" x14ac:dyDescent="0.4">
      <c r="B72" s="15">
        <v>64</v>
      </c>
      <c r="C72" s="40"/>
      <c r="D72" s="30"/>
      <c r="E72" s="30"/>
      <c r="F72" s="10"/>
      <c r="G72" s="30"/>
      <c r="H72" s="30"/>
      <c r="I72" s="30"/>
      <c r="J72" s="30"/>
      <c r="K72" s="30"/>
      <c r="L72" s="21" t="str">
        <f t="shared" si="22"/>
        <v/>
      </c>
      <c r="M72" s="10" t="str">
        <f t="shared" si="23"/>
        <v/>
      </c>
      <c r="N72" s="31"/>
      <c r="O72" s="11" t="str">
        <f t="shared" si="2"/>
        <v/>
      </c>
      <c r="P72" s="12" t="str">
        <f t="shared" si="3"/>
        <v/>
      </c>
      <c r="Q72" s="10" t="str">
        <f t="shared" si="4"/>
        <v/>
      </c>
      <c r="R72" s="41"/>
      <c r="S72" s="1">
        <f t="shared" si="5"/>
        <v>0</v>
      </c>
      <c r="T72" s="1">
        <f t="shared" si="6"/>
        <v>0</v>
      </c>
      <c r="U72" s="1">
        <f t="shared" si="7"/>
        <v>0</v>
      </c>
      <c r="V72" s="1">
        <f t="shared" si="8"/>
        <v>0</v>
      </c>
      <c r="W72" s="27"/>
      <c r="X72" s="27"/>
      <c r="Y72" s="27"/>
      <c r="Z72" s="27"/>
      <c r="AA72" s="28"/>
      <c r="AB72" s="28"/>
      <c r="AC72" s="28"/>
      <c r="AD72" s="28"/>
      <c r="AE72" s="28"/>
    </row>
    <row r="73" spans="2:31" ht="15.75" customHeight="1" x14ac:dyDescent="0.4">
      <c r="B73" s="15">
        <v>65</v>
      </c>
      <c r="C73" s="40"/>
      <c r="D73" s="30"/>
      <c r="E73" s="30"/>
      <c r="F73" s="10" t="str">
        <f t="shared" ref="F73" si="39">IF(D73&gt;0,E73*D73,"")</f>
        <v/>
      </c>
      <c r="G73" s="30"/>
      <c r="H73" s="30"/>
      <c r="I73" s="30"/>
      <c r="J73" s="30"/>
      <c r="K73" s="30"/>
      <c r="L73" s="21" t="str">
        <f t="shared" si="22"/>
        <v/>
      </c>
      <c r="M73" s="10" t="str">
        <f t="shared" ref="M73:M104" si="40">IF(D73&gt;0,(L73*F73)-(G73+K73),"")</f>
        <v/>
      </c>
      <c r="N73" s="31"/>
      <c r="O73" s="11" t="str">
        <f t="shared" si="2"/>
        <v/>
      </c>
      <c r="P73" s="12" t="str">
        <f t="shared" si="3"/>
        <v/>
      </c>
      <c r="Q73" s="10" t="str">
        <f t="shared" si="4"/>
        <v/>
      </c>
      <c r="R73" s="41"/>
      <c r="S73" s="1">
        <f t="shared" si="5"/>
        <v>0</v>
      </c>
      <c r="T73" s="1">
        <f t="shared" si="6"/>
        <v>0</v>
      </c>
      <c r="U73" s="1">
        <f t="shared" si="7"/>
        <v>0</v>
      </c>
      <c r="V73" s="1">
        <f t="shared" si="8"/>
        <v>0</v>
      </c>
      <c r="W73" s="27"/>
      <c r="X73" s="27"/>
      <c r="Y73" s="27"/>
      <c r="Z73" s="27"/>
      <c r="AA73" s="28"/>
      <c r="AB73" s="28"/>
      <c r="AC73" s="28"/>
      <c r="AD73" s="28"/>
      <c r="AE73" s="28"/>
    </row>
    <row r="74" spans="2:31" ht="15.75" customHeight="1" x14ac:dyDescent="0.4">
      <c r="B74" s="15">
        <v>66</v>
      </c>
      <c r="C74" s="40"/>
      <c r="D74" s="30"/>
      <c r="E74" s="30"/>
      <c r="F74" s="10"/>
      <c r="G74" s="30"/>
      <c r="H74" s="30"/>
      <c r="I74" s="30"/>
      <c r="J74" s="30"/>
      <c r="K74" s="30"/>
      <c r="L74" s="21" t="str">
        <f t="shared" ref="L74:L118" si="41">IF(D74&gt;0,(J74-E74)/E74,"")</f>
        <v/>
      </c>
      <c r="M74" s="10" t="str">
        <f t="shared" si="40"/>
        <v/>
      </c>
      <c r="N74" s="31"/>
      <c r="O74" s="11" t="str">
        <f t="shared" ref="O74:O118" si="42">IF(D74&gt;0,M74/H74,"")</f>
        <v/>
      </c>
      <c r="P74" s="12" t="str">
        <f t="shared" ref="P74:P118" si="43">IF(D74&gt;0,M74/F74,"")</f>
        <v/>
      </c>
      <c r="Q74" s="10" t="str">
        <f t="shared" ref="Q74:Q118" si="44">IF(D74&gt;0,N74-I74,"")</f>
        <v/>
      </c>
      <c r="R74" s="41"/>
      <c r="S74" s="1">
        <f t="shared" ref="S74:S118" si="45">IF(D74&gt;0,1,0)</f>
        <v>0</v>
      </c>
      <c r="T74" s="1">
        <f t="shared" ref="T74:T118" si="46">IF(M74&lt;0,1,0)</f>
        <v>0</v>
      </c>
      <c r="U74" s="1">
        <f t="shared" ref="U74:U118" si="47">IF(S74+T74=1,M74,0)</f>
        <v>0</v>
      </c>
      <c r="V74" s="1">
        <f t="shared" ref="V74:V118" si="48">IF(S74+T74=2,M74,0)</f>
        <v>0</v>
      </c>
      <c r="W74" s="27"/>
      <c r="X74" s="27"/>
      <c r="Y74" s="27"/>
      <c r="Z74" s="27"/>
      <c r="AA74" s="28"/>
      <c r="AB74" s="28"/>
      <c r="AC74" s="28"/>
      <c r="AD74" s="28"/>
      <c r="AE74" s="28"/>
    </row>
    <row r="75" spans="2:31" ht="15.75" customHeight="1" x14ac:dyDescent="0.4">
      <c r="B75" s="15">
        <v>67</v>
      </c>
      <c r="C75" s="40"/>
      <c r="D75" s="30"/>
      <c r="E75" s="30"/>
      <c r="F75" s="10" t="str">
        <f t="shared" ref="F75" si="49">IF(D75&gt;0,E75*D75,"")</f>
        <v/>
      </c>
      <c r="G75" s="30"/>
      <c r="H75" s="30"/>
      <c r="I75" s="30"/>
      <c r="J75" s="30"/>
      <c r="K75" s="30"/>
      <c r="L75" s="21" t="str">
        <f t="shared" si="41"/>
        <v/>
      </c>
      <c r="M75" s="10" t="str">
        <f t="shared" si="40"/>
        <v/>
      </c>
      <c r="N75" s="31"/>
      <c r="O75" s="11" t="str">
        <f t="shared" si="42"/>
        <v/>
      </c>
      <c r="P75" s="12" t="str">
        <f t="shared" si="43"/>
        <v/>
      </c>
      <c r="Q75" s="10" t="str">
        <f t="shared" si="44"/>
        <v/>
      </c>
      <c r="R75" s="41"/>
      <c r="S75" s="1">
        <f t="shared" si="45"/>
        <v>0</v>
      </c>
      <c r="T75" s="1">
        <f t="shared" si="46"/>
        <v>0</v>
      </c>
      <c r="U75" s="1">
        <f t="shared" si="47"/>
        <v>0</v>
      </c>
      <c r="V75" s="1">
        <f t="shared" si="48"/>
        <v>0</v>
      </c>
      <c r="W75" s="27"/>
      <c r="X75" s="27"/>
      <c r="Y75" s="27"/>
      <c r="Z75" s="27"/>
      <c r="AA75" s="28"/>
      <c r="AB75" s="28"/>
      <c r="AC75" s="28"/>
      <c r="AD75" s="28"/>
      <c r="AE75" s="28"/>
    </row>
    <row r="76" spans="2:31" ht="15.75" customHeight="1" x14ac:dyDescent="0.4">
      <c r="B76" s="15">
        <v>68</v>
      </c>
      <c r="C76" s="40"/>
      <c r="D76" s="30"/>
      <c r="E76" s="30"/>
      <c r="F76" s="10"/>
      <c r="G76" s="30"/>
      <c r="H76" s="30"/>
      <c r="I76" s="30"/>
      <c r="J76" s="30"/>
      <c r="K76" s="30"/>
      <c r="L76" s="21" t="str">
        <f t="shared" si="41"/>
        <v/>
      </c>
      <c r="M76" s="10" t="str">
        <f t="shared" si="40"/>
        <v/>
      </c>
      <c r="N76" s="31"/>
      <c r="O76" s="11" t="str">
        <f t="shared" si="42"/>
        <v/>
      </c>
      <c r="P76" s="12" t="str">
        <f t="shared" si="43"/>
        <v/>
      </c>
      <c r="Q76" s="10" t="str">
        <f t="shared" si="44"/>
        <v/>
      </c>
      <c r="R76" s="41"/>
      <c r="S76" s="1">
        <f t="shared" si="45"/>
        <v>0</v>
      </c>
      <c r="T76" s="1">
        <f t="shared" si="46"/>
        <v>0</v>
      </c>
      <c r="U76" s="1">
        <f t="shared" si="47"/>
        <v>0</v>
      </c>
      <c r="V76" s="1">
        <f t="shared" si="48"/>
        <v>0</v>
      </c>
      <c r="W76" s="27"/>
      <c r="X76" s="27"/>
      <c r="Y76" s="27"/>
      <c r="Z76" s="27"/>
      <c r="AA76" s="28"/>
      <c r="AB76" s="28"/>
      <c r="AC76" s="28"/>
      <c r="AD76" s="28"/>
      <c r="AE76" s="28"/>
    </row>
    <row r="77" spans="2:31" ht="15.75" customHeight="1" x14ac:dyDescent="0.4">
      <c r="B77" s="15">
        <v>69</v>
      </c>
      <c r="C77" s="40"/>
      <c r="D77" s="30"/>
      <c r="E77" s="30"/>
      <c r="F77" s="10" t="str">
        <f t="shared" ref="F77" si="50">IF(D77&gt;0,E77*D77,"")</f>
        <v/>
      </c>
      <c r="G77" s="30"/>
      <c r="H77" s="30"/>
      <c r="I77" s="30"/>
      <c r="J77" s="30"/>
      <c r="K77" s="30"/>
      <c r="L77" s="21" t="str">
        <f t="shared" si="41"/>
        <v/>
      </c>
      <c r="M77" s="10" t="str">
        <f t="shared" si="40"/>
        <v/>
      </c>
      <c r="N77" s="31"/>
      <c r="O77" s="11" t="str">
        <f t="shared" si="42"/>
        <v/>
      </c>
      <c r="P77" s="12" t="str">
        <f t="shared" si="43"/>
        <v/>
      </c>
      <c r="Q77" s="10" t="str">
        <f t="shared" si="44"/>
        <v/>
      </c>
      <c r="R77" s="41"/>
      <c r="S77" s="1">
        <f t="shared" si="45"/>
        <v>0</v>
      </c>
      <c r="T77" s="1">
        <f t="shared" si="46"/>
        <v>0</v>
      </c>
      <c r="U77" s="1">
        <f t="shared" si="47"/>
        <v>0</v>
      </c>
      <c r="V77" s="1">
        <f t="shared" si="48"/>
        <v>0</v>
      </c>
      <c r="W77" s="27"/>
      <c r="X77" s="27"/>
      <c r="Y77" s="27"/>
      <c r="Z77" s="27"/>
      <c r="AA77" s="28"/>
      <c r="AB77" s="28"/>
      <c r="AC77" s="28"/>
      <c r="AD77" s="28"/>
      <c r="AE77" s="28"/>
    </row>
    <row r="78" spans="2:31" ht="15.75" customHeight="1" x14ac:dyDescent="0.4">
      <c r="B78" s="15">
        <v>70</v>
      </c>
      <c r="C78" s="40"/>
      <c r="D78" s="30"/>
      <c r="E78" s="30"/>
      <c r="F78" s="10"/>
      <c r="G78" s="30"/>
      <c r="H78" s="30"/>
      <c r="I78" s="30"/>
      <c r="J78" s="30"/>
      <c r="K78" s="30"/>
      <c r="L78" s="21" t="str">
        <f t="shared" si="41"/>
        <v/>
      </c>
      <c r="M78" s="10" t="str">
        <f t="shared" si="40"/>
        <v/>
      </c>
      <c r="N78" s="31"/>
      <c r="O78" s="11" t="str">
        <f t="shared" si="42"/>
        <v/>
      </c>
      <c r="P78" s="12" t="str">
        <f t="shared" si="43"/>
        <v/>
      </c>
      <c r="Q78" s="10" t="str">
        <f t="shared" si="44"/>
        <v/>
      </c>
      <c r="R78" s="41"/>
      <c r="S78" s="1">
        <f t="shared" si="45"/>
        <v>0</v>
      </c>
      <c r="T78" s="1">
        <f t="shared" si="46"/>
        <v>0</v>
      </c>
      <c r="U78" s="1">
        <f t="shared" si="47"/>
        <v>0</v>
      </c>
      <c r="V78" s="1">
        <f t="shared" si="48"/>
        <v>0</v>
      </c>
      <c r="W78" s="27"/>
      <c r="X78" s="27"/>
      <c r="Y78" s="27"/>
      <c r="Z78" s="27"/>
      <c r="AA78" s="29"/>
      <c r="AB78" s="29"/>
      <c r="AC78" s="29"/>
      <c r="AD78" s="29"/>
      <c r="AE78" s="29"/>
    </row>
    <row r="79" spans="2:31" ht="15.75" customHeight="1" x14ac:dyDescent="0.4">
      <c r="B79" s="15">
        <v>71</v>
      </c>
      <c r="C79" s="40"/>
      <c r="D79" s="30"/>
      <c r="E79" s="30"/>
      <c r="F79" s="10" t="str">
        <f t="shared" ref="F79" si="51">IF(D79&gt;0,E79*D79,"")</f>
        <v/>
      </c>
      <c r="G79" s="30"/>
      <c r="H79" s="30"/>
      <c r="I79" s="30"/>
      <c r="J79" s="30"/>
      <c r="K79" s="30"/>
      <c r="L79" s="21" t="str">
        <f t="shared" si="41"/>
        <v/>
      </c>
      <c r="M79" s="10" t="str">
        <f t="shared" si="40"/>
        <v/>
      </c>
      <c r="N79" s="31"/>
      <c r="O79" s="11" t="str">
        <f t="shared" si="42"/>
        <v/>
      </c>
      <c r="P79" s="12" t="str">
        <f t="shared" si="43"/>
        <v/>
      </c>
      <c r="Q79" s="10" t="str">
        <f t="shared" si="44"/>
        <v/>
      </c>
      <c r="R79" s="41"/>
      <c r="S79" s="1">
        <f t="shared" si="45"/>
        <v>0</v>
      </c>
      <c r="T79" s="1">
        <f t="shared" si="46"/>
        <v>0</v>
      </c>
      <c r="U79" s="1">
        <f t="shared" si="47"/>
        <v>0</v>
      </c>
      <c r="V79" s="1">
        <f t="shared" si="48"/>
        <v>0</v>
      </c>
      <c r="W79" s="27"/>
      <c r="X79" s="27"/>
      <c r="Y79" s="27"/>
      <c r="Z79" s="27"/>
      <c r="AA79" s="29"/>
      <c r="AB79" s="29"/>
      <c r="AC79" s="29"/>
      <c r="AD79" s="29"/>
      <c r="AE79" s="29"/>
    </row>
    <row r="80" spans="2:31" ht="15.75" customHeight="1" x14ac:dyDescent="0.4">
      <c r="B80" s="15">
        <v>72</v>
      </c>
      <c r="C80" s="40"/>
      <c r="D80" s="30"/>
      <c r="E80" s="30"/>
      <c r="F80" s="10"/>
      <c r="G80" s="30"/>
      <c r="H80" s="30"/>
      <c r="I80" s="30"/>
      <c r="J80" s="30"/>
      <c r="K80" s="30"/>
      <c r="L80" s="21" t="str">
        <f t="shared" si="41"/>
        <v/>
      </c>
      <c r="M80" s="10" t="str">
        <f t="shared" si="40"/>
        <v/>
      </c>
      <c r="N80" s="31"/>
      <c r="O80" s="11" t="str">
        <f t="shared" si="42"/>
        <v/>
      </c>
      <c r="P80" s="12" t="str">
        <f t="shared" si="43"/>
        <v/>
      </c>
      <c r="Q80" s="10" t="str">
        <f t="shared" si="44"/>
        <v/>
      </c>
      <c r="R80" s="41"/>
      <c r="S80" s="1">
        <f t="shared" si="45"/>
        <v>0</v>
      </c>
      <c r="T80" s="1">
        <f t="shared" si="46"/>
        <v>0</v>
      </c>
      <c r="U80" s="1">
        <f t="shared" si="47"/>
        <v>0</v>
      </c>
      <c r="V80" s="1">
        <f t="shared" si="48"/>
        <v>0</v>
      </c>
      <c r="W80" s="27"/>
      <c r="X80" s="27"/>
      <c r="Y80" s="27"/>
      <c r="Z80" s="27"/>
      <c r="AA80" s="29"/>
      <c r="AB80" s="29"/>
      <c r="AC80" s="29"/>
      <c r="AD80" s="29"/>
      <c r="AE80" s="29"/>
    </row>
    <row r="81" spans="2:31" ht="15.75" customHeight="1" x14ac:dyDescent="0.4">
      <c r="B81" s="15">
        <v>73</v>
      </c>
      <c r="C81" s="40"/>
      <c r="D81" s="30"/>
      <c r="E81" s="30"/>
      <c r="F81" s="10" t="str">
        <f t="shared" ref="F81" si="52">IF(D81&gt;0,E81*D81,"")</f>
        <v/>
      </c>
      <c r="G81" s="30"/>
      <c r="H81" s="30"/>
      <c r="I81" s="30"/>
      <c r="J81" s="30"/>
      <c r="K81" s="30"/>
      <c r="L81" s="21" t="str">
        <f t="shared" si="41"/>
        <v/>
      </c>
      <c r="M81" s="10" t="str">
        <f t="shared" si="40"/>
        <v/>
      </c>
      <c r="N81" s="31"/>
      <c r="O81" s="11" t="str">
        <f t="shared" si="42"/>
        <v/>
      </c>
      <c r="P81" s="12" t="str">
        <f t="shared" si="43"/>
        <v/>
      </c>
      <c r="Q81" s="10" t="str">
        <f t="shared" si="44"/>
        <v/>
      </c>
      <c r="R81" s="41"/>
      <c r="S81" s="1">
        <f t="shared" si="45"/>
        <v>0</v>
      </c>
      <c r="T81" s="1">
        <f t="shared" si="46"/>
        <v>0</v>
      </c>
      <c r="U81" s="1">
        <f t="shared" si="47"/>
        <v>0</v>
      </c>
      <c r="V81" s="1">
        <f t="shared" si="48"/>
        <v>0</v>
      </c>
      <c r="W81" s="27"/>
      <c r="X81" s="27"/>
      <c r="Y81" s="27"/>
      <c r="Z81" s="27"/>
      <c r="AA81" s="29"/>
      <c r="AB81" s="29"/>
      <c r="AC81" s="29"/>
      <c r="AD81" s="29"/>
      <c r="AE81" s="29"/>
    </row>
    <row r="82" spans="2:31" ht="15.75" customHeight="1" x14ac:dyDescent="0.4">
      <c r="B82" s="15">
        <v>74</v>
      </c>
      <c r="C82" s="40"/>
      <c r="D82" s="30"/>
      <c r="E82" s="30"/>
      <c r="F82" s="10"/>
      <c r="G82" s="30"/>
      <c r="H82" s="30"/>
      <c r="I82" s="30"/>
      <c r="J82" s="30"/>
      <c r="K82" s="30"/>
      <c r="L82" s="21" t="str">
        <f t="shared" si="41"/>
        <v/>
      </c>
      <c r="M82" s="10" t="str">
        <f t="shared" si="40"/>
        <v/>
      </c>
      <c r="N82" s="31"/>
      <c r="O82" s="11" t="str">
        <f t="shared" si="42"/>
        <v/>
      </c>
      <c r="P82" s="12" t="str">
        <f t="shared" si="43"/>
        <v/>
      </c>
      <c r="Q82" s="10" t="str">
        <f t="shared" si="44"/>
        <v/>
      </c>
      <c r="R82" s="41"/>
      <c r="S82" s="1">
        <f t="shared" si="45"/>
        <v>0</v>
      </c>
      <c r="T82" s="1">
        <f t="shared" si="46"/>
        <v>0</v>
      </c>
      <c r="U82" s="1">
        <f t="shared" si="47"/>
        <v>0</v>
      </c>
      <c r="V82" s="1">
        <f t="shared" si="48"/>
        <v>0</v>
      </c>
      <c r="W82" s="27"/>
      <c r="X82" s="27"/>
      <c r="Y82" s="27"/>
      <c r="Z82" s="27"/>
      <c r="AA82" s="29"/>
      <c r="AB82" s="29"/>
      <c r="AC82" s="29"/>
      <c r="AD82" s="29"/>
      <c r="AE82" s="29"/>
    </row>
    <row r="83" spans="2:31" ht="15.75" customHeight="1" x14ac:dyDescent="0.4">
      <c r="B83" s="15">
        <v>75</v>
      </c>
      <c r="C83" s="40"/>
      <c r="D83" s="30"/>
      <c r="E83" s="30"/>
      <c r="F83" s="10" t="str">
        <f t="shared" ref="F83" si="53">IF(D83&gt;0,E83*D83,"")</f>
        <v/>
      </c>
      <c r="G83" s="30"/>
      <c r="H83" s="30"/>
      <c r="I83" s="30"/>
      <c r="J83" s="30"/>
      <c r="K83" s="30"/>
      <c r="L83" s="21" t="str">
        <f t="shared" si="41"/>
        <v/>
      </c>
      <c r="M83" s="10" t="str">
        <f t="shared" si="40"/>
        <v/>
      </c>
      <c r="N83" s="31"/>
      <c r="O83" s="11" t="str">
        <f t="shared" si="42"/>
        <v/>
      </c>
      <c r="P83" s="12" t="str">
        <f t="shared" si="43"/>
        <v/>
      </c>
      <c r="Q83" s="10" t="str">
        <f t="shared" si="44"/>
        <v/>
      </c>
      <c r="R83" s="41"/>
      <c r="S83" s="1">
        <f t="shared" si="45"/>
        <v>0</v>
      </c>
      <c r="T83" s="1">
        <f t="shared" si="46"/>
        <v>0</v>
      </c>
      <c r="U83" s="1">
        <f t="shared" si="47"/>
        <v>0</v>
      </c>
      <c r="V83" s="1">
        <f t="shared" si="48"/>
        <v>0</v>
      </c>
      <c r="W83" s="27"/>
      <c r="X83" s="27"/>
      <c r="Y83" s="27"/>
      <c r="Z83" s="27"/>
      <c r="AA83" s="29"/>
      <c r="AB83" s="29"/>
      <c r="AC83" s="29"/>
      <c r="AD83" s="29"/>
      <c r="AE83" s="29"/>
    </row>
    <row r="84" spans="2:31" ht="15.75" customHeight="1" x14ac:dyDescent="0.4">
      <c r="B84" s="15">
        <v>76</v>
      </c>
      <c r="C84" s="40"/>
      <c r="D84" s="30"/>
      <c r="E84" s="30"/>
      <c r="F84" s="10"/>
      <c r="G84" s="30"/>
      <c r="H84" s="30"/>
      <c r="I84" s="30"/>
      <c r="J84" s="30"/>
      <c r="K84" s="30"/>
      <c r="L84" s="21" t="str">
        <f t="shared" si="41"/>
        <v/>
      </c>
      <c r="M84" s="10" t="str">
        <f t="shared" si="40"/>
        <v/>
      </c>
      <c r="N84" s="31"/>
      <c r="O84" s="11" t="str">
        <f t="shared" si="42"/>
        <v/>
      </c>
      <c r="P84" s="12" t="str">
        <f t="shared" si="43"/>
        <v/>
      </c>
      <c r="Q84" s="10" t="str">
        <f t="shared" si="44"/>
        <v/>
      </c>
      <c r="R84" s="41"/>
      <c r="S84" s="1">
        <f t="shared" si="45"/>
        <v>0</v>
      </c>
      <c r="T84" s="1">
        <f t="shared" si="46"/>
        <v>0</v>
      </c>
      <c r="U84" s="1">
        <f t="shared" si="47"/>
        <v>0</v>
      </c>
      <c r="V84" s="1">
        <f t="shared" si="48"/>
        <v>0</v>
      </c>
      <c r="W84" s="27"/>
      <c r="X84" s="27"/>
      <c r="Y84" s="27"/>
      <c r="Z84" s="27"/>
      <c r="AA84" s="29"/>
      <c r="AB84" s="29"/>
      <c r="AC84" s="29"/>
      <c r="AD84" s="29"/>
      <c r="AE84" s="29"/>
    </row>
    <row r="85" spans="2:31" ht="15.75" customHeight="1" x14ac:dyDescent="0.4">
      <c r="B85" s="15">
        <v>77</v>
      </c>
      <c r="C85" s="40"/>
      <c r="D85" s="30"/>
      <c r="E85" s="30"/>
      <c r="F85" s="10" t="str">
        <f t="shared" ref="F85" si="54">IF(D85&gt;0,E85*D85,"")</f>
        <v/>
      </c>
      <c r="G85" s="30"/>
      <c r="H85" s="30"/>
      <c r="I85" s="30"/>
      <c r="J85" s="30"/>
      <c r="K85" s="30"/>
      <c r="L85" s="21" t="str">
        <f t="shared" si="41"/>
        <v/>
      </c>
      <c r="M85" s="10" t="str">
        <f t="shared" si="40"/>
        <v/>
      </c>
      <c r="N85" s="31"/>
      <c r="O85" s="11" t="str">
        <f t="shared" si="42"/>
        <v/>
      </c>
      <c r="P85" s="12" t="str">
        <f t="shared" si="43"/>
        <v/>
      </c>
      <c r="Q85" s="10" t="str">
        <f t="shared" si="44"/>
        <v/>
      </c>
      <c r="R85" s="41"/>
      <c r="S85" s="1">
        <f t="shared" si="45"/>
        <v>0</v>
      </c>
      <c r="T85" s="1">
        <f t="shared" si="46"/>
        <v>0</v>
      </c>
      <c r="U85" s="1">
        <f t="shared" si="47"/>
        <v>0</v>
      </c>
      <c r="V85" s="1">
        <f t="shared" si="48"/>
        <v>0</v>
      </c>
      <c r="W85" s="27"/>
      <c r="X85" s="27"/>
      <c r="Y85" s="27"/>
      <c r="Z85" s="27"/>
      <c r="AA85" s="29"/>
      <c r="AB85" s="29"/>
      <c r="AC85" s="29"/>
      <c r="AD85" s="29"/>
      <c r="AE85" s="29"/>
    </row>
    <row r="86" spans="2:31" ht="15.75" customHeight="1" x14ac:dyDescent="0.4">
      <c r="B86" s="15">
        <v>78</v>
      </c>
      <c r="C86" s="40"/>
      <c r="D86" s="30"/>
      <c r="E86" s="30"/>
      <c r="F86" s="10"/>
      <c r="G86" s="30"/>
      <c r="H86" s="30"/>
      <c r="I86" s="30"/>
      <c r="J86" s="30"/>
      <c r="K86" s="30"/>
      <c r="L86" s="21" t="str">
        <f t="shared" si="41"/>
        <v/>
      </c>
      <c r="M86" s="10" t="str">
        <f t="shared" si="40"/>
        <v/>
      </c>
      <c r="N86" s="31"/>
      <c r="O86" s="11" t="str">
        <f t="shared" si="42"/>
        <v/>
      </c>
      <c r="P86" s="12" t="str">
        <f t="shared" si="43"/>
        <v/>
      </c>
      <c r="Q86" s="10" t="str">
        <f t="shared" si="44"/>
        <v/>
      </c>
      <c r="R86" s="41"/>
      <c r="S86" s="1">
        <f t="shared" si="45"/>
        <v>0</v>
      </c>
      <c r="T86" s="1">
        <f t="shared" si="46"/>
        <v>0</v>
      </c>
      <c r="U86" s="1">
        <f t="shared" si="47"/>
        <v>0</v>
      </c>
      <c r="V86" s="1">
        <f t="shared" si="48"/>
        <v>0</v>
      </c>
      <c r="W86" s="27"/>
      <c r="X86" s="27"/>
      <c r="Y86" s="27"/>
      <c r="Z86" s="27"/>
      <c r="AA86" s="29"/>
      <c r="AB86" s="29"/>
      <c r="AC86" s="29"/>
      <c r="AD86" s="29"/>
      <c r="AE86" s="29"/>
    </row>
    <row r="87" spans="2:31" ht="15.75" customHeight="1" x14ac:dyDescent="0.4">
      <c r="B87" s="15">
        <v>79</v>
      </c>
      <c r="C87" s="40"/>
      <c r="D87" s="30"/>
      <c r="E87" s="30"/>
      <c r="F87" s="10" t="str">
        <f t="shared" ref="F87" si="55">IF(D87&gt;0,E87*D87,"")</f>
        <v/>
      </c>
      <c r="G87" s="30"/>
      <c r="H87" s="30"/>
      <c r="I87" s="30"/>
      <c r="J87" s="30"/>
      <c r="K87" s="30"/>
      <c r="L87" s="21" t="str">
        <f t="shared" si="41"/>
        <v/>
      </c>
      <c r="M87" s="10" t="str">
        <f t="shared" si="40"/>
        <v/>
      </c>
      <c r="N87" s="31"/>
      <c r="O87" s="11" t="str">
        <f t="shared" si="42"/>
        <v/>
      </c>
      <c r="P87" s="12" t="str">
        <f t="shared" si="43"/>
        <v/>
      </c>
      <c r="Q87" s="10" t="str">
        <f t="shared" si="44"/>
        <v/>
      </c>
      <c r="R87" s="41"/>
      <c r="S87" s="1">
        <f t="shared" si="45"/>
        <v>0</v>
      </c>
      <c r="T87" s="1">
        <f t="shared" si="46"/>
        <v>0</v>
      </c>
      <c r="U87" s="1">
        <f t="shared" si="47"/>
        <v>0</v>
      </c>
      <c r="V87" s="1">
        <f t="shared" si="48"/>
        <v>0</v>
      </c>
      <c r="W87" s="27"/>
      <c r="X87" s="27"/>
      <c r="Y87" s="27"/>
      <c r="Z87" s="27"/>
      <c r="AA87" s="29"/>
      <c r="AB87" s="29"/>
      <c r="AC87" s="29"/>
      <c r="AD87" s="29"/>
      <c r="AE87" s="29"/>
    </row>
    <row r="88" spans="2:31" ht="15.75" customHeight="1" x14ac:dyDescent="0.4">
      <c r="B88" s="15">
        <v>80</v>
      </c>
      <c r="C88" s="40"/>
      <c r="D88" s="30"/>
      <c r="E88" s="30"/>
      <c r="F88" s="10"/>
      <c r="G88" s="30"/>
      <c r="H88" s="30"/>
      <c r="I88" s="30"/>
      <c r="J88" s="30"/>
      <c r="K88" s="30"/>
      <c r="L88" s="21" t="str">
        <f t="shared" si="41"/>
        <v/>
      </c>
      <c r="M88" s="10" t="str">
        <f t="shared" si="40"/>
        <v/>
      </c>
      <c r="N88" s="31"/>
      <c r="O88" s="11" t="str">
        <f t="shared" si="42"/>
        <v/>
      </c>
      <c r="P88" s="12" t="str">
        <f t="shared" si="43"/>
        <v/>
      </c>
      <c r="Q88" s="10" t="str">
        <f t="shared" si="44"/>
        <v/>
      </c>
      <c r="R88" s="41"/>
      <c r="S88" s="1">
        <f t="shared" si="45"/>
        <v>0</v>
      </c>
      <c r="T88" s="1">
        <f t="shared" si="46"/>
        <v>0</v>
      </c>
      <c r="U88" s="1">
        <f t="shared" si="47"/>
        <v>0</v>
      </c>
      <c r="V88" s="1">
        <f t="shared" si="48"/>
        <v>0</v>
      </c>
      <c r="W88" s="27"/>
      <c r="X88" s="27"/>
      <c r="Y88" s="27"/>
      <c r="Z88" s="27"/>
      <c r="AA88" s="29"/>
      <c r="AB88" s="29"/>
      <c r="AC88" s="29"/>
      <c r="AD88" s="29"/>
      <c r="AE88" s="29"/>
    </row>
    <row r="89" spans="2:31" ht="15.75" customHeight="1" x14ac:dyDescent="0.4">
      <c r="B89" s="15">
        <v>81</v>
      </c>
      <c r="C89" s="40"/>
      <c r="D89" s="30"/>
      <c r="E89" s="30"/>
      <c r="F89" s="10" t="str">
        <f t="shared" ref="F89" si="56">IF(D89&gt;0,E89*D89,"")</f>
        <v/>
      </c>
      <c r="G89" s="30"/>
      <c r="H89" s="30"/>
      <c r="I89" s="30"/>
      <c r="J89" s="30"/>
      <c r="K89" s="30"/>
      <c r="L89" s="21" t="str">
        <f t="shared" si="41"/>
        <v/>
      </c>
      <c r="M89" s="10" t="str">
        <f t="shared" si="40"/>
        <v/>
      </c>
      <c r="N89" s="31"/>
      <c r="O89" s="11" t="str">
        <f t="shared" si="42"/>
        <v/>
      </c>
      <c r="P89" s="12" t="str">
        <f t="shared" si="43"/>
        <v/>
      </c>
      <c r="Q89" s="10" t="str">
        <f t="shared" si="44"/>
        <v/>
      </c>
      <c r="R89" s="41"/>
      <c r="S89" s="1">
        <f t="shared" si="45"/>
        <v>0</v>
      </c>
      <c r="T89" s="1">
        <f t="shared" si="46"/>
        <v>0</v>
      </c>
      <c r="U89" s="1">
        <f t="shared" si="47"/>
        <v>0</v>
      </c>
      <c r="V89" s="1">
        <f t="shared" si="48"/>
        <v>0</v>
      </c>
      <c r="W89" s="27"/>
      <c r="X89" s="27"/>
      <c r="Y89" s="27"/>
      <c r="Z89" s="27"/>
      <c r="AA89" s="29"/>
      <c r="AB89" s="29"/>
      <c r="AC89" s="29"/>
      <c r="AD89" s="29"/>
      <c r="AE89" s="29"/>
    </row>
    <row r="90" spans="2:31" ht="15.75" customHeight="1" x14ac:dyDescent="0.4">
      <c r="B90" s="15">
        <v>82</v>
      </c>
      <c r="C90" s="40"/>
      <c r="D90" s="30"/>
      <c r="E90" s="30"/>
      <c r="F90" s="10"/>
      <c r="G90" s="30"/>
      <c r="H90" s="30"/>
      <c r="I90" s="30"/>
      <c r="J90" s="30"/>
      <c r="K90" s="30"/>
      <c r="L90" s="21" t="str">
        <f t="shared" si="41"/>
        <v/>
      </c>
      <c r="M90" s="10" t="str">
        <f t="shared" si="40"/>
        <v/>
      </c>
      <c r="N90" s="31"/>
      <c r="O90" s="11" t="str">
        <f t="shared" si="42"/>
        <v/>
      </c>
      <c r="P90" s="12" t="str">
        <f t="shared" si="43"/>
        <v/>
      </c>
      <c r="Q90" s="10" t="str">
        <f t="shared" si="44"/>
        <v/>
      </c>
      <c r="R90" s="41"/>
      <c r="S90" s="1">
        <f t="shared" si="45"/>
        <v>0</v>
      </c>
      <c r="T90" s="1">
        <f t="shared" si="46"/>
        <v>0</v>
      </c>
      <c r="U90" s="1">
        <f t="shared" si="47"/>
        <v>0</v>
      </c>
      <c r="V90" s="1">
        <f t="shared" si="48"/>
        <v>0</v>
      </c>
      <c r="W90" s="27"/>
      <c r="X90" s="27"/>
      <c r="Y90" s="27"/>
      <c r="Z90" s="27"/>
      <c r="AA90" s="29"/>
      <c r="AB90" s="29"/>
      <c r="AC90" s="29"/>
      <c r="AD90" s="29"/>
      <c r="AE90" s="29"/>
    </row>
    <row r="91" spans="2:31" ht="15.75" customHeight="1" x14ac:dyDescent="0.4">
      <c r="B91" s="15">
        <v>83</v>
      </c>
      <c r="C91" s="40"/>
      <c r="D91" s="30"/>
      <c r="E91" s="30"/>
      <c r="F91" s="10" t="str">
        <f t="shared" ref="F91" si="57">IF(D91&gt;0,E91*D91,"")</f>
        <v/>
      </c>
      <c r="G91" s="30"/>
      <c r="H91" s="30"/>
      <c r="I91" s="30"/>
      <c r="J91" s="30"/>
      <c r="K91" s="30"/>
      <c r="L91" s="21" t="str">
        <f t="shared" si="41"/>
        <v/>
      </c>
      <c r="M91" s="10" t="str">
        <f t="shared" si="40"/>
        <v/>
      </c>
      <c r="N91" s="31"/>
      <c r="O91" s="11" t="str">
        <f t="shared" si="42"/>
        <v/>
      </c>
      <c r="P91" s="12" t="str">
        <f t="shared" si="43"/>
        <v/>
      </c>
      <c r="Q91" s="10" t="str">
        <f t="shared" si="44"/>
        <v/>
      </c>
      <c r="R91" s="41"/>
      <c r="S91" s="1">
        <f t="shared" si="45"/>
        <v>0</v>
      </c>
      <c r="T91" s="1">
        <f t="shared" si="46"/>
        <v>0</v>
      </c>
      <c r="U91" s="1">
        <f t="shared" si="47"/>
        <v>0</v>
      </c>
      <c r="V91" s="1">
        <f t="shared" si="48"/>
        <v>0</v>
      </c>
      <c r="W91" s="27"/>
      <c r="X91" s="27"/>
      <c r="Y91" s="27"/>
      <c r="Z91" s="27"/>
      <c r="AA91" s="29"/>
      <c r="AB91" s="29"/>
      <c r="AC91" s="29"/>
      <c r="AD91" s="29"/>
      <c r="AE91" s="29"/>
    </row>
    <row r="92" spans="2:31" ht="15.75" customHeight="1" x14ac:dyDescent="0.4">
      <c r="B92" s="15">
        <v>84</v>
      </c>
      <c r="C92" s="40"/>
      <c r="D92" s="30"/>
      <c r="E92" s="30"/>
      <c r="F92" s="10"/>
      <c r="G92" s="30"/>
      <c r="H92" s="30"/>
      <c r="I92" s="30"/>
      <c r="J92" s="30"/>
      <c r="K92" s="30"/>
      <c r="L92" s="21" t="str">
        <f t="shared" si="41"/>
        <v/>
      </c>
      <c r="M92" s="10" t="str">
        <f t="shared" si="40"/>
        <v/>
      </c>
      <c r="N92" s="31"/>
      <c r="O92" s="11" t="str">
        <f t="shared" si="42"/>
        <v/>
      </c>
      <c r="P92" s="12" t="str">
        <f t="shared" si="43"/>
        <v/>
      </c>
      <c r="Q92" s="10" t="str">
        <f t="shared" si="44"/>
        <v/>
      </c>
      <c r="R92" s="41"/>
      <c r="S92" s="1">
        <f t="shared" si="45"/>
        <v>0</v>
      </c>
      <c r="T92" s="1">
        <f t="shared" si="46"/>
        <v>0</v>
      </c>
      <c r="U92" s="1">
        <f t="shared" si="47"/>
        <v>0</v>
      </c>
      <c r="V92" s="1">
        <f t="shared" si="48"/>
        <v>0</v>
      </c>
      <c r="W92" s="27"/>
      <c r="X92" s="27"/>
      <c r="Y92" s="27"/>
      <c r="Z92" s="27"/>
      <c r="AA92" s="29"/>
      <c r="AB92" s="29"/>
      <c r="AC92" s="29"/>
      <c r="AD92" s="29"/>
      <c r="AE92" s="29"/>
    </row>
    <row r="93" spans="2:31" ht="15.75" customHeight="1" x14ac:dyDescent="0.4">
      <c r="B93" s="15">
        <v>85</v>
      </c>
      <c r="C93" s="40"/>
      <c r="D93" s="30"/>
      <c r="E93" s="30"/>
      <c r="F93" s="10" t="str">
        <f t="shared" ref="F93" si="58">IF(D93&gt;0,E93*D93,"")</f>
        <v/>
      </c>
      <c r="G93" s="30"/>
      <c r="H93" s="30"/>
      <c r="I93" s="30"/>
      <c r="J93" s="30"/>
      <c r="K93" s="30"/>
      <c r="L93" s="21" t="str">
        <f t="shared" si="41"/>
        <v/>
      </c>
      <c r="M93" s="10" t="str">
        <f t="shared" si="40"/>
        <v/>
      </c>
      <c r="N93" s="31"/>
      <c r="O93" s="11" t="str">
        <f t="shared" si="42"/>
        <v/>
      </c>
      <c r="P93" s="12" t="str">
        <f t="shared" si="43"/>
        <v/>
      </c>
      <c r="Q93" s="10" t="str">
        <f t="shared" si="44"/>
        <v/>
      </c>
      <c r="R93" s="41"/>
      <c r="S93" s="1">
        <f t="shared" si="45"/>
        <v>0</v>
      </c>
      <c r="T93" s="1">
        <f t="shared" si="46"/>
        <v>0</v>
      </c>
      <c r="U93" s="1">
        <f t="shared" si="47"/>
        <v>0</v>
      </c>
      <c r="V93" s="1">
        <f t="shared" si="48"/>
        <v>0</v>
      </c>
      <c r="W93" s="27"/>
      <c r="X93" s="27"/>
      <c r="Y93" s="27"/>
      <c r="Z93" s="27"/>
      <c r="AA93" s="29"/>
      <c r="AB93" s="29"/>
      <c r="AC93" s="29"/>
      <c r="AD93" s="29"/>
      <c r="AE93" s="29"/>
    </row>
    <row r="94" spans="2:31" ht="15.75" customHeight="1" x14ac:dyDescent="0.4">
      <c r="B94" s="15">
        <v>86</v>
      </c>
      <c r="C94" s="40"/>
      <c r="D94" s="30"/>
      <c r="E94" s="30"/>
      <c r="F94" s="10"/>
      <c r="G94" s="30"/>
      <c r="H94" s="30"/>
      <c r="I94" s="30"/>
      <c r="J94" s="30"/>
      <c r="K94" s="30"/>
      <c r="L94" s="21" t="str">
        <f t="shared" si="41"/>
        <v/>
      </c>
      <c r="M94" s="10" t="str">
        <f t="shared" si="40"/>
        <v/>
      </c>
      <c r="N94" s="31"/>
      <c r="O94" s="11" t="str">
        <f t="shared" si="42"/>
        <v/>
      </c>
      <c r="P94" s="12" t="str">
        <f t="shared" si="43"/>
        <v/>
      </c>
      <c r="Q94" s="10" t="str">
        <f t="shared" si="44"/>
        <v/>
      </c>
      <c r="R94" s="41"/>
      <c r="S94" s="1">
        <f t="shared" si="45"/>
        <v>0</v>
      </c>
      <c r="T94" s="1">
        <f t="shared" si="46"/>
        <v>0</v>
      </c>
      <c r="U94" s="1">
        <f t="shared" si="47"/>
        <v>0</v>
      </c>
      <c r="V94" s="1">
        <f t="shared" si="48"/>
        <v>0</v>
      </c>
      <c r="W94" s="27"/>
      <c r="X94" s="27"/>
      <c r="Y94" s="27"/>
      <c r="Z94" s="27"/>
      <c r="AA94" s="29"/>
      <c r="AB94" s="29"/>
      <c r="AC94" s="29"/>
      <c r="AD94" s="29"/>
      <c r="AE94" s="29"/>
    </row>
    <row r="95" spans="2:31" ht="15.75" customHeight="1" x14ac:dyDescent="0.4">
      <c r="B95" s="15">
        <v>87</v>
      </c>
      <c r="C95" s="40"/>
      <c r="D95" s="30"/>
      <c r="E95" s="30"/>
      <c r="F95" s="10" t="str">
        <f t="shared" ref="F95" si="59">IF(D95&gt;0,E95*D95,"")</f>
        <v/>
      </c>
      <c r="G95" s="30"/>
      <c r="H95" s="30"/>
      <c r="I95" s="30"/>
      <c r="J95" s="30"/>
      <c r="K95" s="30"/>
      <c r="L95" s="21" t="str">
        <f t="shared" si="41"/>
        <v/>
      </c>
      <c r="M95" s="10" t="str">
        <f t="shared" si="40"/>
        <v/>
      </c>
      <c r="N95" s="31"/>
      <c r="O95" s="11" t="str">
        <f t="shared" si="42"/>
        <v/>
      </c>
      <c r="P95" s="12" t="str">
        <f t="shared" si="43"/>
        <v/>
      </c>
      <c r="Q95" s="10" t="str">
        <f t="shared" si="44"/>
        <v/>
      </c>
      <c r="R95" s="41"/>
      <c r="S95" s="1">
        <f t="shared" si="45"/>
        <v>0</v>
      </c>
      <c r="T95" s="1">
        <f t="shared" si="46"/>
        <v>0</v>
      </c>
      <c r="U95" s="1">
        <f t="shared" si="47"/>
        <v>0</v>
      </c>
      <c r="V95" s="1">
        <f t="shared" si="48"/>
        <v>0</v>
      </c>
      <c r="W95" s="27"/>
      <c r="X95" s="27"/>
      <c r="Y95" s="27"/>
      <c r="Z95" s="27"/>
      <c r="AA95" s="29"/>
      <c r="AB95" s="29"/>
      <c r="AC95" s="29"/>
      <c r="AD95" s="29"/>
      <c r="AE95" s="29"/>
    </row>
    <row r="96" spans="2:31" ht="15.75" customHeight="1" x14ac:dyDescent="0.4">
      <c r="B96" s="15">
        <v>88</v>
      </c>
      <c r="C96" s="40"/>
      <c r="D96" s="30"/>
      <c r="E96" s="30"/>
      <c r="F96" s="10"/>
      <c r="G96" s="30"/>
      <c r="H96" s="30"/>
      <c r="I96" s="30"/>
      <c r="J96" s="30"/>
      <c r="K96" s="30"/>
      <c r="L96" s="21" t="str">
        <f t="shared" si="41"/>
        <v/>
      </c>
      <c r="M96" s="10" t="str">
        <f t="shared" si="40"/>
        <v/>
      </c>
      <c r="N96" s="31"/>
      <c r="O96" s="11" t="str">
        <f t="shared" si="42"/>
        <v/>
      </c>
      <c r="P96" s="12" t="str">
        <f t="shared" si="43"/>
        <v/>
      </c>
      <c r="Q96" s="10" t="str">
        <f t="shared" si="44"/>
        <v/>
      </c>
      <c r="R96" s="41"/>
      <c r="S96" s="1">
        <f t="shared" si="45"/>
        <v>0</v>
      </c>
      <c r="T96" s="1">
        <f t="shared" si="46"/>
        <v>0</v>
      </c>
      <c r="U96" s="1">
        <f t="shared" si="47"/>
        <v>0</v>
      </c>
      <c r="V96" s="1">
        <f t="shared" si="48"/>
        <v>0</v>
      </c>
      <c r="W96" s="27"/>
      <c r="X96" s="27"/>
      <c r="Y96" s="27"/>
      <c r="Z96" s="27"/>
      <c r="AA96" s="29"/>
      <c r="AB96" s="29"/>
      <c r="AC96" s="29"/>
      <c r="AD96" s="29"/>
      <c r="AE96" s="29"/>
    </row>
    <row r="97" spans="2:32" ht="15.75" customHeight="1" x14ac:dyDescent="0.4">
      <c r="B97" s="15">
        <v>89</v>
      </c>
      <c r="C97" s="40"/>
      <c r="D97" s="30"/>
      <c r="E97" s="30"/>
      <c r="F97" s="10" t="str">
        <f t="shared" ref="F97" si="60">IF(D97&gt;0,E97*D97,"")</f>
        <v/>
      </c>
      <c r="G97" s="30"/>
      <c r="H97" s="30"/>
      <c r="I97" s="30"/>
      <c r="J97" s="30"/>
      <c r="K97" s="30"/>
      <c r="L97" s="21" t="str">
        <f t="shared" si="41"/>
        <v/>
      </c>
      <c r="M97" s="10" t="str">
        <f t="shared" si="40"/>
        <v/>
      </c>
      <c r="N97" s="31"/>
      <c r="O97" s="11" t="str">
        <f t="shared" si="42"/>
        <v/>
      </c>
      <c r="P97" s="12" t="str">
        <f t="shared" si="43"/>
        <v/>
      </c>
      <c r="Q97" s="10" t="str">
        <f t="shared" si="44"/>
        <v/>
      </c>
      <c r="R97" s="41"/>
      <c r="S97" s="1">
        <f t="shared" si="45"/>
        <v>0</v>
      </c>
      <c r="T97" s="1">
        <f t="shared" si="46"/>
        <v>0</v>
      </c>
      <c r="U97" s="1">
        <f t="shared" si="47"/>
        <v>0</v>
      </c>
      <c r="V97" s="1">
        <f t="shared" si="48"/>
        <v>0</v>
      </c>
      <c r="W97" s="27"/>
      <c r="X97" s="27"/>
      <c r="Y97" s="27"/>
      <c r="Z97" s="27"/>
      <c r="AA97" s="29"/>
      <c r="AB97" s="29"/>
      <c r="AC97" s="29"/>
      <c r="AD97" s="29"/>
      <c r="AE97" s="29"/>
    </row>
    <row r="98" spans="2:32" ht="15.75" customHeight="1" x14ac:dyDescent="0.4">
      <c r="B98" s="15">
        <v>90</v>
      </c>
      <c r="C98" s="40"/>
      <c r="D98" s="30"/>
      <c r="E98" s="30"/>
      <c r="F98" s="10"/>
      <c r="G98" s="30"/>
      <c r="H98" s="30"/>
      <c r="I98" s="30"/>
      <c r="J98" s="30"/>
      <c r="K98" s="30"/>
      <c r="L98" s="21" t="str">
        <f t="shared" si="41"/>
        <v/>
      </c>
      <c r="M98" s="10" t="str">
        <f t="shared" si="40"/>
        <v/>
      </c>
      <c r="N98" s="31"/>
      <c r="O98" s="11" t="str">
        <f t="shared" si="42"/>
        <v/>
      </c>
      <c r="P98" s="12" t="str">
        <f t="shared" si="43"/>
        <v/>
      </c>
      <c r="Q98" s="10" t="str">
        <f t="shared" si="44"/>
        <v/>
      </c>
      <c r="R98" s="41"/>
      <c r="S98" s="1">
        <f t="shared" si="45"/>
        <v>0</v>
      </c>
      <c r="T98" s="1">
        <f t="shared" si="46"/>
        <v>0</v>
      </c>
      <c r="U98" s="1">
        <f t="shared" si="47"/>
        <v>0</v>
      </c>
      <c r="V98" s="1">
        <f t="shared" si="48"/>
        <v>0</v>
      </c>
      <c r="W98" s="27"/>
      <c r="X98" s="27"/>
      <c r="Y98" s="27"/>
      <c r="Z98" s="27"/>
      <c r="AA98" s="29"/>
      <c r="AB98" s="29"/>
      <c r="AC98" s="29"/>
      <c r="AD98" s="29"/>
      <c r="AE98" s="29"/>
    </row>
    <row r="99" spans="2:32" ht="15.75" customHeight="1" x14ac:dyDescent="0.4">
      <c r="B99" s="15">
        <v>91</v>
      </c>
      <c r="C99" s="40"/>
      <c r="D99" s="30"/>
      <c r="E99" s="30"/>
      <c r="F99" s="10" t="str">
        <f t="shared" ref="F99" si="61">IF(D99&gt;0,E99*D99,"")</f>
        <v/>
      </c>
      <c r="G99" s="30"/>
      <c r="H99" s="30"/>
      <c r="I99" s="30"/>
      <c r="J99" s="30"/>
      <c r="K99" s="30"/>
      <c r="L99" s="21" t="str">
        <f t="shared" si="41"/>
        <v/>
      </c>
      <c r="M99" s="10" t="str">
        <f t="shared" si="40"/>
        <v/>
      </c>
      <c r="N99" s="31"/>
      <c r="O99" s="11" t="str">
        <f t="shared" si="42"/>
        <v/>
      </c>
      <c r="P99" s="12" t="str">
        <f t="shared" si="43"/>
        <v/>
      </c>
      <c r="Q99" s="10" t="str">
        <f t="shared" si="44"/>
        <v/>
      </c>
      <c r="R99" s="41"/>
      <c r="S99" s="1">
        <f t="shared" si="45"/>
        <v>0</v>
      </c>
      <c r="T99" s="1">
        <f t="shared" si="46"/>
        <v>0</v>
      </c>
      <c r="U99" s="1">
        <f t="shared" si="47"/>
        <v>0</v>
      </c>
      <c r="V99" s="1">
        <f t="shared" si="48"/>
        <v>0</v>
      </c>
      <c r="W99" s="27"/>
      <c r="X99" s="27"/>
      <c r="Y99" s="27"/>
      <c r="Z99" s="27"/>
      <c r="AA99" s="29"/>
      <c r="AB99" s="29"/>
      <c r="AC99" s="29"/>
      <c r="AD99" s="29"/>
      <c r="AE99" s="29"/>
    </row>
    <row r="100" spans="2:32" ht="15.75" customHeight="1" x14ac:dyDescent="0.4">
      <c r="B100" s="15">
        <v>92</v>
      </c>
      <c r="C100" s="40"/>
      <c r="D100" s="30"/>
      <c r="E100" s="30"/>
      <c r="F100" s="10"/>
      <c r="G100" s="30"/>
      <c r="H100" s="30"/>
      <c r="I100" s="30"/>
      <c r="J100" s="30"/>
      <c r="K100" s="30"/>
      <c r="L100" s="21" t="str">
        <f t="shared" si="41"/>
        <v/>
      </c>
      <c r="M100" s="10" t="str">
        <f t="shared" si="40"/>
        <v/>
      </c>
      <c r="N100" s="31"/>
      <c r="O100" s="11" t="str">
        <f t="shared" si="42"/>
        <v/>
      </c>
      <c r="P100" s="12" t="str">
        <f t="shared" si="43"/>
        <v/>
      </c>
      <c r="Q100" s="10" t="str">
        <f t="shared" si="44"/>
        <v/>
      </c>
      <c r="R100" s="41"/>
      <c r="S100" s="1">
        <f t="shared" si="45"/>
        <v>0</v>
      </c>
      <c r="T100" s="1">
        <f t="shared" si="46"/>
        <v>0</v>
      </c>
      <c r="U100" s="1">
        <f t="shared" si="47"/>
        <v>0</v>
      </c>
      <c r="V100" s="1">
        <f t="shared" si="48"/>
        <v>0</v>
      </c>
      <c r="W100" s="27"/>
      <c r="X100" s="27"/>
      <c r="Y100" s="27"/>
      <c r="Z100" s="27"/>
      <c r="AA100" s="29"/>
      <c r="AB100" s="29"/>
      <c r="AC100" s="29"/>
      <c r="AD100" s="29"/>
      <c r="AE100" s="29"/>
    </row>
    <row r="101" spans="2:32" ht="15.75" customHeight="1" x14ac:dyDescent="0.4">
      <c r="B101" s="15">
        <v>93</v>
      </c>
      <c r="C101" s="40"/>
      <c r="D101" s="30"/>
      <c r="E101" s="30"/>
      <c r="F101" s="10" t="str">
        <f t="shared" ref="F101" si="62">IF(D101&gt;0,E101*D101,"")</f>
        <v/>
      </c>
      <c r="G101" s="30"/>
      <c r="H101" s="30"/>
      <c r="I101" s="30"/>
      <c r="J101" s="30"/>
      <c r="K101" s="30"/>
      <c r="L101" s="21" t="str">
        <f t="shared" si="41"/>
        <v/>
      </c>
      <c r="M101" s="10" t="str">
        <f t="shared" si="40"/>
        <v/>
      </c>
      <c r="N101" s="31"/>
      <c r="O101" s="11" t="str">
        <f t="shared" si="42"/>
        <v/>
      </c>
      <c r="P101" s="12" t="str">
        <f t="shared" si="43"/>
        <v/>
      </c>
      <c r="Q101" s="10" t="str">
        <f t="shared" si="44"/>
        <v/>
      </c>
      <c r="R101" s="41"/>
      <c r="S101" s="1">
        <f t="shared" si="45"/>
        <v>0</v>
      </c>
      <c r="T101" s="1">
        <f t="shared" si="46"/>
        <v>0</v>
      </c>
      <c r="U101" s="1">
        <f t="shared" si="47"/>
        <v>0</v>
      </c>
      <c r="V101" s="1">
        <f t="shared" si="48"/>
        <v>0</v>
      </c>
      <c r="W101" s="27"/>
      <c r="X101" s="27"/>
      <c r="Y101" s="27"/>
      <c r="Z101" s="27"/>
      <c r="AA101" s="29"/>
      <c r="AB101" s="29"/>
      <c r="AC101" s="29"/>
      <c r="AD101" s="29"/>
      <c r="AE101" s="29"/>
    </row>
    <row r="102" spans="2:32" ht="15.75" customHeight="1" x14ac:dyDescent="0.4">
      <c r="B102" s="15">
        <v>94</v>
      </c>
      <c r="C102" s="40"/>
      <c r="D102" s="30"/>
      <c r="E102" s="30"/>
      <c r="F102" s="10"/>
      <c r="G102" s="30"/>
      <c r="H102" s="30"/>
      <c r="I102" s="30"/>
      <c r="J102" s="30"/>
      <c r="K102" s="30"/>
      <c r="L102" s="21" t="str">
        <f t="shared" si="41"/>
        <v/>
      </c>
      <c r="M102" s="10" t="str">
        <f t="shared" si="40"/>
        <v/>
      </c>
      <c r="N102" s="31"/>
      <c r="O102" s="11" t="str">
        <f t="shared" si="42"/>
        <v/>
      </c>
      <c r="P102" s="12" t="str">
        <f t="shared" si="43"/>
        <v/>
      </c>
      <c r="Q102" s="10" t="str">
        <f t="shared" si="44"/>
        <v/>
      </c>
      <c r="R102" s="41"/>
      <c r="S102" s="1">
        <f t="shared" si="45"/>
        <v>0</v>
      </c>
      <c r="T102" s="1">
        <f t="shared" si="46"/>
        <v>0</v>
      </c>
      <c r="U102" s="1">
        <f t="shared" si="47"/>
        <v>0</v>
      </c>
      <c r="V102" s="1">
        <f t="shared" si="48"/>
        <v>0</v>
      </c>
      <c r="W102" s="27"/>
      <c r="X102" s="27"/>
      <c r="Y102" s="27"/>
      <c r="Z102" s="27"/>
      <c r="AA102" s="29"/>
      <c r="AB102" s="29"/>
      <c r="AC102" s="29"/>
      <c r="AD102" s="29"/>
      <c r="AE102" s="29"/>
    </row>
    <row r="103" spans="2:32" ht="15.75" customHeight="1" x14ac:dyDescent="0.4">
      <c r="B103" s="15">
        <v>95</v>
      </c>
      <c r="C103" s="40"/>
      <c r="D103" s="30"/>
      <c r="E103" s="30"/>
      <c r="F103" s="10" t="str">
        <f t="shared" ref="F103" si="63">IF(D103&gt;0,E103*D103,"")</f>
        <v/>
      </c>
      <c r="G103" s="30"/>
      <c r="H103" s="30"/>
      <c r="I103" s="30"/>
      <c r="J103" s="30"/>
      <c r="K103" s="30"/>
      <c r="L103" s="21" t="str">
        <f t="shared" si="41"/>
        <v/>
      </c>
      <c r="M103" s="10" t="str">
        <f t="shared" si="40"/>
        <v/>
      </c>
      <c r="N103" s="31"/>
      <c r="O103" s="11" t="str">
        <f t="shared" si="42"/>
        <v/>
      </c>
      <c r="P103" s="12" t="str">
        <f t="shared" si="43"/>
        <v/>
      </c>
      <c r="Q103" s="10" t="str">
        <f t="shared" si="44"/>
        <v/>
      </c>
      <c r="R103" s="41"/>
      <c r="S103" s="1">
        <f t="shared" si="45"/>
        <v>0</v>
      </c>
      <c r="T103" s="1">
        <f t="shared" si="46"/>
        <v>0</v>
      </c>
      <c r="U103" s="1">
        <f t="shared" si="47"/>
        <v>0</v>
      </c>
      <c r="V103" s="1">
        <f t="shared" si="48"/>
        <v>0</v>
      </c>
      <c r="W103" s="27"/>
      <c r="X103" s="27"/>
      <c r="Y103" s="27"/>
      <c r="Z103" s="27"/>
      <c r="AA103" s="29"/>
      <c r="AB103" s="29"/>
      <c r="AC103" s="29"/>
      <c r="AD103" s="29"/>
      <c r="AE103" s="29"/>
    </row>
    <row r="104" spans="2:32" ht="15.75" customHeight="1" x14ac:dyDescent="0.4">
      <c r="B104" s="15">
        <v>96</v>
      </c>
      <c r="C104" s="40"/>
      <c r="D104" s="30"/>
      <c r="E104" s="30"/>
      <c r="F104" s="10"/>
      <c r="G104" s="30"/>
      <c r="H104" s="30"/>
      <c r="I104" s="30"/>
      <c r="J104" s="30"/>
      <c r="K104" s="30"/>
      <c r="L104" s="21" t="str">
        <f t="shared" si="41"/>
        <v/>
      </c>
      <c r="M104" s="10" t="str">
        <f t="shared" si="40"/>
        <v/>
      </c>
      <c r="N104" s="31"/>
      <c r="O104" s="11" t="str">
        <f t="shared" si="42"/>
        <v/>
      </c>
      <c r="P104" s="12" t="str">
        <f t="shared" si="43"/>
        <v/>
      </c>
      <c r="Q104" s="10" t="str">
        <f t="shared" si="44"/>
        <v/>
      </c>
      <c r="R104" s="41"/>
      <c r="S104" s="1">
        <f t="shared" si="45"/>
        <v>0</v>
      </c>
      <c r="T104" s="1">
        <f t="shared" si="46"/>
        <v>0</v>
      </c>
      <c r="U104" s="1">
        <f t="shared" si="47"/>
        <v>0</v>
      </c>
      <c r="V104" s="1">
        <f t="shared" si="48"/>
        <v>0</v>
      </c>
      <c r="W104" s="27"/>
      <c r="X104" s="27"/>
      <c r="Y104" s="27"/>
      <c r="Z104" s="27"/>
      <c r="AA104" s="29"/>
      <c r="AB104" s="29"/>
      <c r="AC104" s="29"/>
      <c r="AD104" s="29"/>
      <c r="AE104" s="29"/>
    </row>
    <row r="105" spans="2:32" ht="15.75" customHeight="1" x14ac:dyDescent="0.4">
      <c r="B105" s="15">
        <v>97</v>
      </c>
      <c r="C105" s="40"/>
      <c r="D105" s="30"/>
      <c r="E105" s="30"/>
      <c r="F105" s="10" t="str">
        <f t="shared" ref="F105" si="64">IF(D105&gt;0,E105*D105,"")</f>
        <v/>
      </c>
      <c r="G105" s="30"/>
      <c r="H105" s="30"/>
      <c r="I105" s="30"/>
      <c r="J105" s="30"/>
      <c r="K105" s="30"/>
      <c r="L105" s="21" t="str">
        <f t="shared" si="41"/>
        <v/>
      </c>
      <c r="M105" s="10" t="str">
        <f t="shared" ref="M105:M118" si="65">IF(D105&gt;0,(L105*F105)-(G105+K105),"")</f>
        <v/>
      </c>
      <c r="N105" s="31"/>
      <c r="O105" s="11" t="str">
        <f t="shared" si="42"/>
        <v/>
      </c>
      <c r="P105" s="12" t="str">
        <f t="shared" si="43"/>
        <v/>
      </c>
      <c r="Q105" s="10" t="str">
        <f t="shared" si="44"/>
        <v/>
      </c>
      <c r="R105" s="41"/>
      <c r="S105" s="1">
        <f t="shared" si="45"/>
        <v>0</v>
      </c>
      <c r="T105" s="1">
        <f t="shared" si="46"/>
        <v>0</v>
      </c>
      <c r="U105" s="1">
        <f t="shared" si="47"/>
        <v>0</v>
      </c>
      <c r="V105" s="1">
        <f t="shared" si="48"/>
        <v>0</v>
      </c>
      <c r="W105" s="27"/>
      <c r="X105" s="27"/>
      <c r="Y105" s="27"/>
      <c r="Z105" s="27"/>
      <c r="AA105" s="29"/>
      <c r="AB105" s="29"/>
      <c r="AC105" s="29"/>
      <c r="AD105" s="29"/>
      <c r="AE105" s="29"/>
      <c r="AF105" s="1">
        <f>IF(AA78&lt;2,1,0)</f>
        <v>1</v>
      </c>
    </row>
    <row r="106" spans="2:32" ht="15.75" customHeight="1" x14ac:dyDescent="0.25">
      <c r="B106" s="15">
        <v>98</v>
      </c>
      <c r="C106" s="40"/>
      <c r="D106" s="30"/>
      <c r="E106" s="30"/>
      <c r="F106" s="10"/>
      <c r="G106" s="30"/>
      <c r="H106" s="30"/>
      <c r="I106" s="30"/>
      <c r="J106" s="30"/>
      <c r="K106" s="30"/>
      <c r="L106" s="21" t="str">
        <f t="shared" si="41"/>
        <v/>
      </c>
      <c r="M106" s="10" t="str">
        <f t="shared" si="65"/>
        <v/>
      </c>
      <c r="N106" s="31"/>
      <c r="O106" s="11" t="str">
        <f t="shared" si="42"/>
        <v/>
      </c>
      <c r="P106" s="12" t="str">
        <f t="shared" si="43"/>
        <v/>
      </c>
      <c r="Q106" s="10" t="str">
        <f t="shared" si="44"/>
        <v/>
      </c>
      <c r="R106" s="41"/>
      <c r="S106" s="1">
        <f t="shared" si="45"/>
        <v>0</v>
      </c>
      <c r="T106" s="1">
        <f t="shared" si="46"/>
        <v>0</v>
      </c>
      <c r="U106" s="1">
        <f t="shared" si="47"/>
        <v>0</v>
      </c>
      <c r="V106" s="1">
        <f t="shared" si="48"/>
        <v>0</v>
      </c>
      <c r="AF106" s="1">
        <f>AF14+AF105</f>
        <v>1</v>
      </c>
    </row>
    <row r="107" spans="2:32" ht="15.75" customHeight="1" x14ac:dyDescent="0.25">
      <c r="B107" s="15">
        <v>99</v>
      </c>
      <c r="C107" s="40"/>
      <c r="D107" s="30"/>
      <c r="E107" s="30"/>
      <c r="F107" s="10" t="str">
        <f t="shared" ref="F107" si="66">IF(D107&gt;0,E107*D107,"")</f>
        <v/>
      </c>
      <c r="G107" s="30"/>
      <c r="H107" s="30"/>
      <c r="I107" s="30"/>
      <c r="J107" s="30"/>
      <c r="K107" s="30"/>
      <c r="L107" s="21" t="str">
        <f t="shared" si="41"/>
        <v/>
      </c>
      <c r="M107" s="10" t="str">
        <f t="shared" si="65"/>
        <v/>
      </c>
      <c r="N107" s="31"/>
      <c r="O107" s="11" t="str">
        <f t="shared" si="42"/>
        <v/>
      </c>
      <c r="P107" s="12" t="str">
        <f t="shared" si="43"/>
        <v/>
      </c>
      <c r="Q107" s="10" t="str">
        <f t="shared" si="44"/>
        <v/>
      </c>
      <c r="R107" s="41"/>
      <c r="S107" s="1">
        <f t="shared" si="45"/>
        <v>0</v>
      </c>
      <c r="T107" s="1">
        <f t="shared" si="46"/>
        <v>0</v>
      </c>
      <c r="U107" s="1">
        <f t="shared" si="47"/>
        <v>0</v>
      </c>
      <c r="V107" s="1">
        <f t="shared" si="48"/>
        <v>0</v>
      </c>
    </row>
    <row r="108" spans="2:32" ht="15.75" customHeight="1" x14ac:dyDescent="0.25">
      <c r="B108" s="15">
        <v>100</v>
      </c>
      <c r="C108" s="40"/>
      <c r="D108" s="30"/>
      <c r="E108" s="30"/>
      <c r="F108" s="10"/>
      <c r="G108" s="30"/>
      <c r="H108" s="30"/>
      <c r="I108" s="30"/>
      <c r="J108" s="30"/>
      <c r="K108" s="30"/>
      <c r="L108" s="21" t="str">
        <f t="shared" si="41"/>
        <v/>
      </c>
      <c r="M108" s="10" t="str">
        <f t="shared" si="65"/>
        <v/>
      </c>
      <c r="N108" s="31"/>
      <c r="O108" s="11" t="str">
        <f t="shared" si="42"/>
        <v/>
      </c>
      <c r="P108" s="12" t="str">
        <f t="shared" si="43"/>
        <v/>
      </c>
      <c r="Q108" s="10" t="str">
        <f t="shared" si="44"/>
        <v/>
      </c>
      <c r="R108" s="41"/>
      <c r="S108" s="1">
        <f t="shared" si="45"/>
        <v>0</v>
      </c>
      <c r="T108" s="1">
        <f t="shared" si="46"/>
        <v>0</v>
      </c>
      <c r="U108" s="1">
        <f t="shared" si="47"/>
        <v>0</v>
      </c>
      <c r="V108" s="1">
        <f t="shared" si="48"/>
        <v>0</v>
      </c>
    </row>
    <row r="109" spans="2:32" ht="15.75" customHeight="1" x14ac:dyDescent="0.25">
      <c r="B109" s="15">
        <v>101</v>
      </c>
      <c r="C109" s="40"/>
      <c r="D109" s="30"/>
      <c r="E109" s="30"/>
      <c r="F109" s="10" t="str">
        <f t="shared" ref="F109" si="67">IF(D109&gt;0,E109*D109,"")</f>
        <v/>
      </c>
      <c r="G109" s="30"/>
      <c r="H109" s="30"/>
      <c r="I109" s="30"/>
      <c r="J109" s="30"/>
      <c r="K109" s="30"/>
      <c r="L109" s="21" t="str">
        <f t="shared" si="41"/>
        <v/>
      </c>
      <c r="M109" s="10" t="str">
        <f t="shared" si="65"/>
        <v/>
      </c>
      <c r="N109" s="31"/>
      <c r="O109" s="11" t="str">
        <f t="shared" si="42"/>
        <v/>
      </c>
      <c r="P109" s="12" t="str">
        <f t="shared" si="43"/>
        <v/>
      </c>
      <c r="Q109" s="10" t="str">
        <f t="shared" si="44"/>
        <v/>
      </c>
      <c r="R109" s="41"/>
      <c r="S109" s="1">
        <f t="shared" si="45"/>
        <v>0</v>
      </c>
      <c r="T109" s="1">
        <f t="shared" si="46"/>
        <v>0</v>
      </c>
      <c r="U109" s="1">
        <f t="shared" si="47"/>
        <v>0</v>
      </c>
      <c r="V109" s="1">
        <f t="shared" si="48"/>
        <v>0</v>
      </c>
    </row>
    <row r="110" spans="2:32" ht="15.75" customHeight="1" x14ac:dyDescent="0.25">
      <c r="B110" s="15">
        <v>102</v>
      </c>
      <c r="C110" s="40"/>
      <c r="D110" s="30"/>
      <c r="E110" s="30"/>
      <c r="F110" s="10"/>
      <c r="G110" s="30"/>
      <c r="H110" s="30"/>
      <c r="I110" s="30"/>
      <c r="J110" s="30"/>
      <c r="K110" s="30"/>
      <c r="L110" s="21" t="str">
        <f t="shared" si="41"/>
        <v/>
      </c>
      <c r="M110" s="10" t="str">
        <f t="shared" si="65"/>
        <v/>
      </c>
      <c r="N110" s="31"/>
      <c r="O110" s="11" t="str">
        <f t="shared" si="42"/>
        <v/>
      </c>
      <c r="P110" s="12" t="str">
        <f t="shared" si="43"/>
        <v/>
      </c>
      <c r="Q110" s="10" t="str">
        <f t="shared" si="44"/>
        <v/>
      </c>
      <c r="R110" s="41"/>
      <c r="S110" s="1">
        <f t="shared" si="45"/>
        <v>0</v>
      </c>
      <c r="T110" s="1">
        <f t="shared" si="46"/>
        <v>0</v>
      </c>
      <c r="U110" s="1">
        <f t="shared" si="47"/>
        <v>0</v>
      </c>
      <c r="V110" s="1">
        <f t="shared" si="48"/>
        <v>0</v>
      </c>
    </row>
    <row r="111" spans="2:32" ht="15.75" customHeight="1" x14ac:dyDescent="0.25">
      <c r="B111" s="15">
        <v>103</v>
      </c>
      <c r="C111" s="40"/>
      <c r="D111" s="30"/>
      <c r="E111" s="30"/>
      <c r="F111" s="10" t="str">
        <f t="shared" ref="F111" si="68">IF(D111&gt;0,E111*D111,"")</f>
        <v/>
      </c>
      <c r="G111" s="30"/>
      <c r="H111" s="30"/>
      <c r="I111" s="30"/>
      <c r="J111" s="30"/>
      <c r="K111" s="30"/>
      <c r="L111" s="21" t="str">
        <f t="shared" si="41"/>
        <v/>
      </c>
      <c r="M111" s="10" t="str">
        <f t="shared" si="65"/>
        <v/>
      </c>
      <c r="N111" s="31"/>
      <c r="O111" s="11" t="str">
        <f t="shared" si="42"/>
        <v/>
      </c>
      <c r="P111" s="12" t="str">
        <f t="shared" si="43"/>
        <v/>
      </c>
      <c r="Q111" s="10" t="str">
        <f t="shared" si="44"/>
        <v/>
      </c>
      <c r="R111" s="41"/>
      <c r="S111" s="1">
        <f t="shared" si="45"/>
        <v>0</v>
      </c>
      <c r="T111" s="1">
        <f t="shared" si="46"/>
        <v>0</v>
      </c>
      <c r="U111" s="1">
        <f t="shared" si="47"/>
        <v>0</v>
      </c>
      <c r="V111" s="1">
        <f t="shared" si="48"/>
        <v>0</v>
      </c>
    </row>
    <row r="112" spans="2:32" ht="15.75" customHeight="1" x14ac:dyDescent="0.25">
      <c r="B112" s="15">
        <v>104</v>
      </c>
      <c r="C112" s="40"/>
      <c r="D112" s="30"/>
      <c r="E112" s="30"/>
      <c r="F112" s="10"/>
      <c r="G112" s="30"/>
      <c r="H112" s="30"/>
      <c r="I112" s="30"/>
      <c r="J112" s="30"/>
      <c r="K112" s="30"/>
      <c r="L112" s="21" t="str">
        <f t="shared" si="41"/>
        <v/>
      </c>
      <c r="M112" s="10" t="str">
        <f t="shared" si="65"/>
        <v/>
      </c>
      <c r="N112" s="31"/>
      <c r="O112" s="11" t="str">
        <f t="shared" si="42"/>
        <v/>
      </c>
      <c r="P112" s="12" t="str">
        <f t="shared" si="43"/>
        <v/>
      </c>
      <c r="Q112" s="10" t="str">
        <f t="shared" si="44"/>
        <v/>
      </c>
      <c r="R112" s="41"/>
      <c r="S112" s="1">
        <f t="shared" si="45"/>
        <v>0</v>
      </c>
      <c r="T112" s="1">
        <f t="shared" si="46"/>
        <v>0</v>
      </c>
      <c r="U112" s="1">
        <f t="shared" si="47"/>
        <v>0</v>
      </c>
      <c r="V112" s="1">
        <f t="shared" si="48"/>
        <v>0</v>
      </c>
    </row>
    <row r="113" spans="2:22" ht="15.75" customHeight="1" x14ac:dyDescent="0.25">
      <c r="B113" s="15">
        <v>105</v>
      </c>
      <c r="C113" s="40"/>
      <c r="D113" s="30"/>
      <c r="E113" s="30"/>
      <c r="F113" s="10" t="str">
        <f t="shared" ref="F113" si="69">IF(D113&gt;0,E113*D113,"")</f>
        <v/>
      </c>
      <c r="G113" s="30"/>
      <c r="H113" s="30"/>
      <c r="I113" s="30"/>
      <c r="J113" s="30"/>
      <c r="K113" s="30"/>
      <c r="L113" s="21" t="str">
        <f t="shared" si="41"/>
        <v/>
      </c>
      <c r="M113" s="10" t="str">
        <f t="shared" si="65"/>
        <v/>
      </c>
      <c r="N113" s="31"/>
      <c r="O113" s="11" t="str">
        <f t="shared" si="42"/>
        <v/>
      </c>
      <c r="P113" s="12" t="str">
        <f t="shared" si="43"/>
        <v/>
      </c>
      <c r="Q113" s="10" t="str">
        <f t="shared" si="44"/>
        <v/>
      </c>
      <c r="R113" s="41"/>
      <c r="S113" s="1">
        <f t="shared" si="45"/>
        <v>0</v>
      </c>
      <c r="T113" s="1">
        <f t="shared" si="46"/>
        <v>0</v>
      </c>
      <c r="U113" s="1">
        <f t="shared" si="47"/>
        <v>0</v>
      </c>
      <c r="V113" s="1">
        <f t="shared" si="48"/>
        <v>0</v>
      </c>
    </row>
    <row r="114" spans="2:22" ht="15.75" customHeight="1" x14ac:dyDescent="0.25">
      <c r="B114" s="15">
        <v>106</v>
      </c>
      <c r="C114" s="40"/>
      <c r="D114" s="30"/>
      <c r="E114" s="30"/>
      <c r="F114" s="10"/>
      <c r="G114" s="30"/>
      <c r="H114" s="30"/>
      <c r="I114" s="30"/>
      <c r="J114" s="30"/>
      <c r="K114" s="30"/>
      <c r="L114" s="21" t="str">
        <f t="shared" si="41"/>
        <v/>
      </c>
      <c r="M114" s="10" t="str">
        <f t="shared" si="65"/>
        <v/>
      </c>
      <c r="N114" s="31"/>
      <c r="O114" s="11" t="str">
        <f t="shared" si="42"/>
        <v/>
      </c>
      <c r="P114" s="12" t="str">
        <f t="shared" si="43"/>
        <v/>
      </c>
      <c r="Q114" s="10" t="str">
        <f t="shared" si="44"/>
        <v/>
      </c>
      <c r="R114" s="41"/>
      <c r="S114" s="1">
        <f t="shared" si="45"/>
        <v>0</v>
      </c>
      <c r="T114" s="1">
        <f t="shared" si="46"/>
        <v>0</v>
      </c>
      <c r="U114" s="1">
        <f t="shared" si="47"/>
        <v>0</v>
      </c>
      <c r="V114" s="1">
        <f t="shared" si="48"/>
        <v>0</v>
      </c>
    </row>
    <row r="115" spans="2:22" ht="15.75" customHeight="1" x14ac:dyDescent="0.25">
      <c r="B115" s="15">
        <v>107</v>
      </c>
      <c r="C115" s="40"/>
      <c r="D115" s="30"/>
      <c r="E115" s="30"/>
      <c r="F115" s="10" t="str">
        <f t="shared" ref="F115" si="70">IF(D115&gt;0,E115*D115,"")</f>
        <v/>
      </c>
      <c r="G115" s="30"/>
      <c r="H115" s="30"/>
      <c r="I115" s="30"/>
      <c r="J115" s="30"/>
      <c r="K115" s="30"/>
      <c r="L115" s="21" t="str">
        <f t="shared" si="41"/>
        <v/>
      </c>
      <c r="M115" s="10" t="str">
        <f t="shared" si="65"/>
        <v/>
      </c>
      <c r="N115" s="31"/>
      <c r="O115" s="11" t="str">
        <f t="shared" si="42"/>
        <v/>
      </c>
      <c r="P115" s="12" t="str">
        <f t="shared" si="43"/>
        <v/>
      </c>
      <c r="Q115" s="10" t="str">
        <f t="shared" si="44"/>
        <v/>
      </c>
      <c r="R115" s="41"/>
      <c r="S115" s="1">
        <f t="shared" si="45"/>
        <v>0</v>
      </c>
      <c r="T115" s="1">
        <f t="shared" si="46"/>
        <v>0</v>
      </c>
      <c r="U115" s="1">
        <f t="shared" si="47"/>
        <v>0</v>
      </c>
      <c r="V115" s="1">
        <f t="shared" si="48"/>
        <v>0</v>
      </c>
    </row>
    <row r="116" spans="2:22" ht="15.75" customHeight="1" x14ac:dyDescent="0.25">
      <c r="B116" s="15">
        <v>108</v>
      </c>
      <c r="C116" s="40"/>
      <c r="D116" s="30"/>
      <c r="E116" s="30"/>
      <c r="F116" s="10"/>
      <c r="G116" s="30"/>
      <c r="H116" s="30"/>
      <c r="I116" s="30"/>
      <c r="J116" s="30"/>
      <c r="K116" s="30"/>
      <c r="L116" s="21" t="str">
        <f t="shared" si="41"/>
        <v/>
      </c>
      <c r="M116" s="10" t="str">
        <f t="shared" si="65"/>
        <v/>
      </c>
      <c r="N116" s="31"/>
      <c r="O116" s="11" t="str">
        <f t="shared" si="42"/>
        <v/>
      </c>
      <c r="P116" s="12" t="str">
        <f t="shared" si="43"/>
        <v/>
      </c>
      <c r="Q116" s="10" t="str">
        <f t="shared" si="44"/>
        <v/>
      </c>
      <c r="R116" s="41"/>
      <c r="S116" s="1">
        <f t="shared" si="45"/>
        <v>0</v>
      </c>
      <c r="T116" s="1">
        <f t="shared" si="46"/>
        <v>0</v>
      </c>
      <c r="U116" s="1">
        <f t="shared" si="47"/>
        <v>0</v>
      </c>
      <c r="V116" s="1">
        <f t="shared" si="48"/>
        <v>0</v>
      </c>
    </row>
    <row r="117" spans="2:22" ht="15.75" customHeight="1" x14ac:dyDescent="0.25">
      <c r="B117" s="15">
        <v>109</v>
      </c>
      <c r="C117" s="40"/>
      <c r="D117" s="30"/>
      <c r="E117" s="30"/>
      <c r="F117" s="10" t="str">
        <f t="shared" ref="F117" si="71">IF(D117&gt;0,E117*D117,"")</f>
        <v/>
      </c>
      <c r="G117" s="30"/>
      <c r="H117" s="30"/>
      <c r="I117" s="30"/>
      <c r="J117" s="30"/>
      <c r="K117" s="30"/>
      <c r="L117" s="21" t="str">
        <f t="shared" si="41"/>
        <v/>
      </c>
      <c r="M117" s="10" t="str">
        <f t="shared" si="65"/>
        <v/>
      </c>
      <c r="N117" s="31"/>
      <c r="O117" s="11" t="str">
        <f t="shared" si="42"/>
        <v/>
      </c>
      <c r="P117" s="12" t="str">
        <f t="shared" si="43"/>
        <v/>
      </c>
      <c r="Q117" s="10" t="str">
        <f t="shared" si="44"/>
        <v/>
      </c>
      <c r="R117" s="41"/>
      <c r="S117" s="1">
        <f t="shared" si="45"/>
        <v>0</v>
      </c>
      <c r="T117" s="1">
        <f t="shared" si="46"/>
        <v>0</v>
      </c>
      <c r="U117" s="1">
        <f t="shared" si="47"/>
        <v>0</v>
      </c>
      <c r="V117" s="1">
        <f t="shared" si="48"/>
        <v>0</v>
      </c>
    </row>
    <row r="118" spans="2:22" ht="15.75" customHeight="1" x14ac:dyDescent="0.25">
      <c r="B118" s="15">
        <v>110</v>
      </c>
      <c r="C118" s="40"/>
      <c r="D118" s="30"/>
      <c r="E118" s="30"/>
      <c r="F118" s="10"/>
      <c r="G118" s="30"/>
      <c r="H118" s="30"/>
      <c r="I118" s="30"/>
      <c r="J118" s="30"/>
      <c r="K118" s="30"/>
      <c r="L118" s="21" t="str">
        <f t="shared" si="41"/>
        <v/>
      </c>
      <c r="M118" s="10" t="str">
        <f t="shared" si="65"/>
        <v/>
      </c>
      <c r="N118" s="31"/>
      <c r="O118" s="11" t="str">
        <f t="shared" si="42"/>
        <v/>
      </c>
      <c r="P118" s="12" t="str">
        <f t="shared" si="43"/>
        <v/>
      </c>
      <c r="Q118" s="10" t="str">
        <f t="shared" si="44"/>
        <v/>
      </c>
      <c r="R118" s="41"/>
      <c r="S118" s="1">
        <f t="shared" si="45"/>
        <v>0</v>
      </c>
      <c r="T118" s="1">
        <f t="shared" si="46"/>
        <v>0</v>
      </c>
      <c r="U118" s="1">
        <f t="shared" si="47"/>
        <v>0</v>
      </c>
      <c r="V118" s="1">
        <f t="shared" si="48"/>
        <v>0</v>
      </c>
    </row>
    <row r="119" spans="2:22" ht="15.75" customHeight="1" x14ac:dyDescent="0.25">
      <c r="B119" s="17"/>
      <c r="C119" s="42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43"/>
      <c r="T119" s="1" t="s">
        <v>54</v>
      </c>
      <c r="U119" s="1">
        <f>SUM(U9:U118)</f>
        <v>0</v>
      </c>
      <c r="V119" s="1">
        <f>SUM(V9:V118)</f>
        <v>0</v>
      </c>
    </row>
    <row r="120" spans="2:22" ht="15" customHeight="1" x14ac:dyDescent="0.25">
      <c r="B120" s="23"/>
      <c r="C120" s="23"/>
      <c r="D120" s="23"/>
      <c r="E120" s="23"/>
      <c r="F120" s="26">
        <f t="shared" ref="F120" si="72">SUM(F9:F118)</f>
        <v>0</v>
      </c>
      <c r="G120" s="26"/>
      <c r="H120" s="26">
        <f>SUM(H9:H118)</f>
        <v>0</v>
      </c>
      <c r="I120" s="26"/>
      <c r="J120" s="26"/>
      <c r="K120" s="26"/>
      <c r="L120" s="26"/>
      <c r="M120" s="26">
        <f>SUM(M9:M118)</f>
        <v>0</v>
      </c>
      <c r="N120" s="26"/>
      <c r="O120" s="26"/>
      <c r="P120" s="26"/>
      <c r="Q120" s="26">
        <f t="shared" ref="Q120" si="73">SUM(Q9:Q118)</f>
        <v>0</v>
      </c>
      <c r="R120" s="23">
        <f t="shared" ref="R120" si="74">SUM(R9:R119)</f>
        <v>0</v>
      </c>
      <c r="S120" s="1">
        <f>SUM(S9:S118)</f>
        <v>0</v>
      </c>
      <c r="T120" s="1">
        <f>SUM(T9:T118)</f>
        <v>0</v>
      </c>
    </row>
    <row r="121" spans="2:22" ht="15.75" customHeight="1" x14ac:dyDescent="0.25">
      <c r="Q121" s="1" t="e">
        <f>Q120/S120</f>
        <v>#DIV/0!</v>
      </c>
      <c r="T121" s="1" t="s">
        <v>55</v>
      </c>
    </row>
    <row r="122" spans="2:22" x14ac:dyDescent="0.25">
      <c r="T122" s="1">
        <f>S120-T120</f>
        <v>0</v>
      </c>
    </row>
  </sheetData>
  <mergeCells count="24">
    <mergeCell ref="AA10:AE11"/>
    <mergeCell ref="W15:Z16"/>
    <mergeCell ref="AA15:AB16"/>
    <mergeCell ref="AC15:AD16"/>
    <mergeCell ref="AE15:AE16"/>
    <mergeCell ref="W12:Z13"/>
    <mergeCell ref="AA12:AE13"/>
    <mergeCell ref="AE14:AF14"/>
    <mergeCell ref="W10:Z11"/>
    <mergeCell ref="W17:Z18"/>
    <mergeCell ref="AA17:AB18"/>
    <mergeCell ref="AC17:AD18"/>
    <mergeCell ref="AA14:AB14"/>
    <mergeCell ref="AC14:AD14"/>
    <mergeCell ref="D6:I6"/>
    <mergeCell ref="W6:Z7"/>
    <mergeCell ref="AA6:AE7"/>
    <mergeCell ref="I7:I8"/>
    <mergeCell ref="W8:Z9"/>
    <mergeCell ref="AA8:AE9"/>
    <mergeCell ref="N7:N8"/>
    <mergeCell ref="J6:N6"/>
    <mergeCell ref="O6:Q6"/>
    <mergeCell ref="R7:R8"/>
  </mergeCells>
  <conditionalFormatting sqref="AA78:AE105">
    <cfRule type="cellIs" dxfId="0" priority="2" operator="greaterThan">
      <formula>2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CURRENT</vt:lpstr>
      <vt:lpstr>HISTORICAL</vt:lpstr>
      <vt:lpstr>RISK 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 packer</dc:creator>
  <cp:lastModifiedBy>gareth packer</cp:lastModifiedBy>
  <dcterms:created xsi:type="dcterms:W3CDTF">2020-08-21T15:58:29Z</dcterms:created>
  <dcterms:modified xsi:type="dcterms:W3CDTF">2021-07-04T09:55:15Z</dcterms:modified>
</cp:coreProperties>
</file>