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ck\OneDrive\Desktop\Financial Wisdom\"/>
    </mc:Choice>
  </mc:AlternateContent>
  <xr:revisionPtr revIDLastSave="0" documentId="13_ncr:1_{1CF2D853-3F89-4587-8E7B-6EA52C83A888}" xr6:coauthVersionLast="47" xr6:coauthVersionMax="47" xr10:uidLastSave="{00000000-0000-0000-0000-000000000000}"/>
  <bookViews>
    <workbookView xWindow="28680" yWindow="-120" windowWidth="29040" windowHeight="15840" xr2:uid="{652C6821-4AFB-4EA8-8C56-33D4202B2E09}"/>
  </bookViews>
  <sheets>
    <sheet name="Sheet1" sheetId="1" r:id="rId1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B18" i="1"/>
  <c r="B15" i="1"/>
  <c r="B16" i="1" s="1"/>
  <c r="K2" i="1" s="1"/>
  <c r="E6" i="1" l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</calcChain>
</file>

<file path=xl/sharedStrings.xml><?xml version="1.0" encoding="utf-8"?>
<sst xmlns="http://schemas.openxmlformats.org/spreadsheetml/2006/main" count="45" uniqueCount="43">
  <si>
    <t>Mortgage</t>
  </si>
  <si>
    <t>Home insurance</t>
  </si>
  <si>
    <t>Utility bills</t>
  </si>
  <si>
    <t>Groceries</t>
  </si>
  <si>
    <t>Car payment</t>
  </si>
  <si>
    <t>Loans</t>
  </si>
  <si>
    <t>Other</t>
  </si>
  <si>
    <t>Monthly Total</t>
  </si>
  <si>
    <t>Annual Total</t>
  </si>
  <si>
    <t>Annual Trading Return</t>
  </si>
  <si>
    <t>Leisure</t>
  </si>
  <si>
    <t>Car Tax/Ins</t>
  </si>
  <si>
    <t>Car Fuel</t>
  </si>
  <si>
    <t>Living Expenses</t>
  </si>
  <si>
    <t>Critical Net Worth Required</t>
  </si>
  <si>
    <t>Monthly Trading Return</t>
  </si>
  <si>
    <t>(Expected)</t>
  </si>
  <si>
    <t>Initial Investment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</si>
  <si>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</si>
  <si>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</si>
  <si>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</si>
  <si>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</si>
  <si>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</si>
  <si>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</si>
  <si>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</si>
  <si>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</si>
  <si>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</si>
  <si>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</si>
  <si>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</si>
  <si>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</si>
  <si>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</si>
  <si>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</si>
  <si>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</si>
  <si>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 xml:space="preserve">Critical net worth achieved (Green) </t>
  </si>
  <si>
    <t>Year 16</t>
  </si>
  <si>
    <t>Year 17</t>
  </si>
  <si>
    <t>Year 18</t>
  </si>
  <si>
    <t>Year 19</t>
  </si>
  <si>
    <t>Year 20</t>
  </si>
  <si>
    <t>Monthly Installments</t>
  </si>
  <si>
    <t xml:space="preserve">Follow my selections at - </t>
  </si>
  <si>
    <t>Channel link -</t>
  </si>
  <si>
    <t>www.FinancialwisdomTV.com/forum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</si>
</sst>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1" applyFill="1" applyAlignment="1">
      <alignment horizontal="left"/>
    </xf>
    <xf numFmtId="0" fontId="9" fillId="2" borderId="0" xfId="1" applyFill="1"/>
    <xf numFmtId="0" fontId="1" fillId="2" borderId="0" xfId="0" applyFont="1" applyFill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0" fontId="0" fillId="2" borderId="0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F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Trading Account</a:t>
            </a:r>
            <a:r>
              <a:rPr lang="en-GB" b="1" baseline="0"/>
              <a:t> Growth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0070C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Sheet1!$D$5:$W$5</c:f>
              <c:strCache>
                <c:ptCount val="2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</c:strCache>
            </c:strRef>
          </c:cat>
          <c:val>
            <c:numRef>
              <c:f>Sheet1!$D$6:$W$6</c:f>
              <c:numCache>
                <c:formatCode>0</c:formatCode>
                <c:ptCount val="20"/>
                <c:pt idx="0" formatCode="General">
                  <c:v>17000</c:v>
                </c:pt>
                <c:pt idx="1">
                  <c:v>26800</c:v>
                </c:pt>
                <c:pt idx="2">
                  <c:v>40520</c:v>
                </c:pt>
                <c:pt idx="3">
                  <c:v>59728</c:v>
                </c:pt>
                <c:pt idx="4">
                  <c:v>86619.199999999997</c:v>
                </c:pt>
                <c:pt idx="5">
                  <c:v>124266.88</c:v>
                </c:pt>
                <c:pt idx="6">
                  <c:v>176973.63200000001</c:v>
                </c:pt>
                <c:pt idx="7">
                  <c:v>250763.08480000001</c:v>
                </c:pt>
                <c:pt idx="8">
                  <c:v>354068.31872000004</c:v>
                </c:pt>
                <c:pt idx="9">
                  <c:v>498695.64620800002</c:v>
                </c:pt>
                <c:pt idx="10">
                  <c:v>701173.9046912</c:v>
                </c:pt>
                <c:pt idx="11">
                  <c:v>984643.46656768001</c:v>
                </c:pt>
                <c:pt idx="12">
                  <c:v>1381500.853194752</c:v>
                </c:pt>
                <c:pt idx="13">
                  <c:v>1937101.1944726529</c:v>
                </c:pt>
                <c:pt idx="14">
                  <c:v>2714941.672261714</c:v>
                </c:pt>
                <c:pt idx="15">
                  <c:v>3803918.3411663994</c:v>
                </c:pt>
                <c:pt idx="16">
                  <c:v>5328485.6776329596</c:v>
                </c:pt>
                <c:pt idx="17">
                  <c:v>7462879.9486861434</c:v>
                </c:pt>
                <c:pt idx="18">
                  <c:v>10451031.9281606</c:v>
                </c:pt>
                <c:pt idx="19">
                  <c:v>14634444.699424841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F-4C20-9E26-E6EAEB74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686207"/>
        <c:axId val="928863679"/>
      </c:barChart>
      <c:catAx>
        <c:axId val="472686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63679"/>
        <c:crosses val="autoZero"/>
        <c:auto val="1"/>
        <c:lblAlgn val="ctr"/>
        <c:lblOffset val="100"/>
        <c:noMultiLvlLbl val="0"/>
      </c:catAx>
      <c:valAx>
        <c:axId val="92886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86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228598</xdr:colOff>
      <xdr:row>6</xdr:row>
      <xdr:rowOff>41275</xdr:rowOff>
    </xdr:from>
    <xdr:to>
      <xdr:col>23</xdr:col>
      <xdr:colOff>12699</xdr:colOff>
      <xdr:row>21</xdr:row>
      <xdr:rowOff>168275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E0C52C-78D5-4C93-B970-F068BC719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23</xdr:col>
      <xdr:colOff>28575</xdr:colOff>
      <xdr:row>6</xdr:row>
      <xdr:rowOff>47624</xdr:rowOff>
    </xdr:from>
    <xdr:to>
      <xdr:col>27</xdr:col>
      <xdr:colOff>188088</xdr:colOff>
      <xdr:row>21</xdr:row>
      <xdr:rowOff>150494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1CF790-0C33-42DF-986A-7D553655F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390649"/>
          <a:ext cx="2597913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inancialwisdomtv.com/for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00AD-601D-4F40-A25C-898A3C72E2A9}">
  <dimension ref="A1:W25"/>
  <sheetViews>
    <sheetView tabSelected="1" zoomScale="125" zoomScaleNormal="125" workbookViewId="0">
      <selection activeCell="I2" sqref="I2"/>
    </sheetView>
  </sheetViews>
  <sheetFormatPr defaultRowHeight="15" x14ac:dyDescent="0.25"/>
  <cols>
    <col min="1" max="1" width="15.42578125" style="4" bestFit="1" customWidth="1"/>
    <col min="2" max="2" width="14.42578125" style="6" customWidth="1"/>
    <col min="3" max="3" width="3.7109375" style="6" customWidth="1"/>
    <col min="4" max="15" width="7" style="6" customWidth="1"/>
    <col min="16" max="16" width="6.85546875" style="6" bestFit="1" customWidth="1"/>
    <col min="17" max="17" width="7" style="6" customWidth="1"/>
    <col min="18" max="23" width="6.85546875" style="6" customWidth="1"/>
    <col min="24" max="16384" width="9.140625" style="6"/>
  </cols>
  <sheetData>
    <row r="1" spans="1:23" ht="30" customHeight="1" thickBot="1" x14ac:dyDescent="0.3">
      <c r="B1" s="5" t="s">
        <v>13</v>
      </c>
      <c r="D1" s="20" t="s">
        <v>17</v>
      </c>
      <c r="E1" s="20"/>
      <c r="F1" s="20" t="s">
        <v>39</v>
      </c>
      <c r="G1" s="20"/>
      <c r="K1" s="20" t="s">
        <v>14</v>
      </c>
      <c r="L1" s="20"/>
      <c r="M1" s="20"/>
    </row>
    <row r="2" spans="1:23" ht="15.75" thickBot="1" x14ac:dyDescent="0.3">
      <c r="A2" s="7" t="s">
        <v>0</v>
      </c>
      <c r="B2" s="1">
        <v>0</v>
      </c>
      <c r="D2" s="23">
        <v>10000</v>
      </c>
      <c r="E2" s="24"/>
      <c r="F2" s="23">
        <v>250</v>
      </c>
      <c r="G2" s="24"/>
      <c r="K2" s="25">
        <f>(100%/B21)*B16</f>
        <v>0</v>
      </c>
      <c r="L2" s="25"/>
      <c r="M2" s="25"/>
    </row>
    <row r="3" spans="1:23" x14ac:dyDescent="0.25">
      <c r="A3" s="7" t="s">
        <v>1</v>
      </c>
      <c r="B3" s="2">
        <v>0</v>
      </c>
    </row>
    <row r="4" spans="1:23" x14ac:dyDescent="0.25">
      <c r="A4" s="7" t="s">
        <v>2</v>
      </c>
      <c r="B4" s="2">
        <v>0</v>
      </c>
      <c r="D4" s="8" t="s">
        <v>33</v>
      </c>
      <c r="E4" s="9"/>
      <c r="F4" s="9"/>
      <c r="G4" s="9"/>
      <c r="H4" s="9"/>
    </row>
    <row r="5" spans="1:23" x14ac:dyDescent="0.25">
      <c r="A5" s="7" t="s">
        <v>3</v>
      </c>
      <c r="B5" s="2">
        <v>0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</row>
    <row r="6" spans="1:23" x14ac:dyDescent="0.25">
      <c r="A6" s="7" t="s">
        <v>4</v>
      </c>
      <c r="B6" s="2">
        <v>0</v>
      </c>
      <c r="D6" s="11">
        <f>D2*B21+D2+F2*12</f>
        <v>17000</v>
      </c>
      <c r="E6" s="12">
        <f>D6*$B$21+D6+$F$2*12</f>
        <v>26800</v>
      </c>
      <c r="F6" s="12">
        <f t="shared" ref="F6:W6" si="0">E6*$B$21+E6+$F$2*12</f>
        <v>40520</v>
      </c>
      <c r="G6" s="12">
        <f t="shared" si="0"/>
        <v>59728</v>
      </c>
      <c r="H6" s="12">
        <f t="shared" si="0"/>
        <v>86619.199999999997</v>
      </c>
      <c r="I6" s="12">
        <f t="shared" si="0"/>
        <v>124266.88</v>
      </c>
      <c r="J6" s="12">
        <f t="shared" si="0"/>
        <v>176973.63200000001</v>
      </c>
      <c r="K6" s="12">
        <f t="shared" si="0"/>
        <v>250763.08480000001</v>
      </c>
      <c r="L6" s="12">
        <f t="shared" si="0"/>
        <v>354068.31872000004</v>
      </c>
      <c r="M6" s="12">
        <f t="shared" si="0"/>
        <v>498695.64620800002</v>
      </c>
      <c r="N6" s="12">
        <f t="shared" si="0"/>
        <v>701173.9046912</v>
      </c>
      <c r="O6" s="12">
        <f t="shared" si="0"/>
        <v>984643.46656768001</v>
      </c>
      <c r="P6" s="12">
        <f t="shared" si="0"/>
        <v>1381500.853194752</v>
      </c>
      <c r="Q6" s="12">
        <f t="shared" si="0"/>
        <v>1937101.1944726529</v>
      </c>
      <c r="R6" s="12">
        <f t="shared" si="0"/>
        <v>2714941.672261714</v>
      </c>
      <c r="S6" s="12">
        <f t="shared" si="0"/>
        <v>3803918.3411663994</v>
      </c>
      <c r="T6" s="12">
        <f t="shared" si="0"/>
        <v>5328485.6776329596</v>
      </c>
      <c r="U6" s="12">
        <f t="shared" si="0"/>
        <v>7462879.9486861434</v>
      </c>
      <c r="V6" s="12">
        <f t="shared" si="0"/>
        <v>10451031.9281606</v>
      </c>
      <c r="W6" s="12">
        <f t="shared" si="0"/>
        <v>14634444.699424841</v>
      </c>
    </row>
    <row r="7" spans="1:23" x14ac:dyDescent="0.25">
      <c r="A7" s="7" t="s">
        <v>11</v>
      </c>
      <c r="B7" s="2">
        <v>0</v>
      </c>
    </row>
    <row r="8" spans="1:23" x14ac:dyDescent="0.25">
      <c r="A8" s="7" t="s">
        <v>12</v>
      </c>
      <c r="B8" s="2">
        <v>0</v>
      </c>
    </row>
    <row r="9" spans="1:23" x14ac:dyDescent="0.25">
      <c r="A9" s="7" t="s">
        <v>5</v>
      </c>
      <c r="B9" s="2">
        <v>0</v>
      </c>
    </row>
    <row r="10" spans="1:23" x14ac:dyDescent="0.25">
      <c r="A10" s="7" t="s">
        <v>10</v>
      </c>
      <c r="B10" s="2">
        <v>0</v>
      </c>
    </row>
    <row r="11" spans="1:23" x14ac:dyDescent="0.25">
      <c r="A11" s="13" t="s">
        <v>6</v>
      </c>
      <c r="B11" s="2">
        <v>0</v>
      </c>
    </row>
    <row r="12" spans="1:23" x14ac:dyDescent="0.25">
      <c r="A12" s="13" t="s">
        <v>6</v>
      </c>
      <c r="B12" s="2">
        <v>0</v>
      </c>
    </row>
    <row r="13" spans="1:23" ht="15.75" thickBot="1" x14ac:dyDescent="0.3">
      <c r="A13" s="13" t="s">
        <v>6</v>
      </c>
      <c r="B13" s="3">
        <v>0</v>
      </c>
    </row>
    <row r="14" spans="1:23" ht="9" customHeight="1" x14ac:dyDescent="0.25"/>
    <row r="15" spans="1:23" x14ac:dyDescent="0.25">
      <c r="A15" s="7" t="s">
        <v>7</v>
      </c>
      <c r="B15" s="4">
        <f>SUM(B2:B14)</f>
        <v>0</v>
      </c>
    </row>
    <row r="16" spans="1:23" x14ac:dyDescent="0.25">
      <c r="A16" s="7" t="s">
        <v>8</v>
      </c>
      <c r="B16" s="4">
        <f>B15*12</f>
        <v>0</v>
      </c>
    </row>
    <row r="17" spans="1:12" ht="7.5" customHeight="1" x14ac:dyDescent="0.25">
      <c r="A17" s="7"/>
    </row>
    <row r="18" spans="1:12" x14ac:dyDescent="0.25">
      <c r="A18" s="20" t="s">
        <v>15</v>
      </c>
      <c r="B18" s="26">
        <f>B21/12</f>
        <v>3.3333333333333333E-2</v>
      </c>
    </row>
    <row r="19" spans="1:12" x14ac:dyDescent="0.25">
      <c r="A19" s="20"/>
      <c r="B19" s="26"/>
    </row>
    <row r="20" spans="1:12" ht="11.25" customHeight="1" thickBot="1" x14ac:dyDescent="0.3">
      <c r="A20" s="7"/>
      <c r="B20" s="14" t="s">
        <v>16</v>
      </c>
    </row>
    <row r="21" spans="1:12" x14ac:dyDescent="0.25">
      <c r="A21" s="20" t="s">
        <v>9</v>
      </c>
      <c r="B21" s="21">
        <v>0.4</v>
      </c>
    </row>
    <row r="22" spans="1:12" ht="15.75" thickBot="1" x14ac:dyDescent="0.3">
      <c r="A22" s="20"/>
      <c r="B22" s="22"/>
    </row>
    <row r="23" spans="1:12" x14ac:dyDescent="0.25">
      <c r="I23" s="17"/>
      <c r="J23" s="17"/>
      <c r="K23" s="17"/>
      <c r="L23" s="17"/>
    </row>
    <row r="24" spans="1:12" x14ac:dyDescent="0.25">
      <c r="A24" s="6"/>
      <c r="B24" s="16" t="s">
        <v>40</v>
      </c>
      <c r="C24" s="16"/>
      <c r="D24" s="16"/>
      <c r="E24" s="18"/>
      <c r="F24" s="17"/>
      <c r="G24" s="17"/>
      <c r="H24" s="17"/>
      <c r="I24" s="17"/>
      <c r="J24" s="17"/>
      <c r="K24" s="17"/>
      <c r="L24" s="17"/>
    </row>
    <row r="25" spans="1:12" x14ac:dyDescent="0.25">
      <c r="A25" s="15"/>
      <c r="B25" s="16" t="s">
        <v>41</v>
      </c>
      <c r="D25" s="19" t="s">
        <v>42</v>
      </c>
      <c r="E25" s="18"/>
      <c r="F25" s="17"/>
      <c r="G25" s="17"/>
      <c r="H25" s="17"/>
    </row>
  </sheetData>
  <mergeCells count="10">
    <mergeCell ref="A21:A22"/>
    <mergeCell ref="B21:B22"/>
    <mergeCell ref="D1:E1"/>
    <mergeCell ref="D2:E2"/>
    <mergeCell ref="K1:M1"/>
    <mergeCell ref="K2:M2"/>
    <mergeCell ref="F1:G1"/>
    <mergeCell ref="F2:G2"/>
    <mergeCell ref="A18:A19"/>
    <mergeCell ref="B18:B19"/>
  </mergeCells>
  <phoneticPr fontId="4" type="noConversion"/>
  <conditionalFormatting sqref="K2:M2">
    <cfRule type="cellIs" dxfId="2" priority="2" operator="greaterThan">
      <formula>0</formula>
    </cfRule>
  </conditionalFormatting>
  <conditionalFormatting sqref="G4:R4">
    <cfRule type="cellIs" dxfId="1" priority="4" operator="greaterThan">
      <formula>$L$2</formula>
    </cfRule>
  </conditionalFormatting>
  <conditionalFormatting sqref="D6:W6">
    <cfRule type="cellIs" dxfId="0" priority="5" operator="greaterThan">
      <formula>$K$2</formula>
    </cfRule>
  </conditionalFormatting>
  <hyperlinks>
    <hyperlink ref="D25" r:id="rId1" xr:uid="{4CAA82A7-5234-483B-820B-9BEB6649667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Packer</dc:creator>
  <cp:lastModifiedBy>gareth packer</cp:lastModifiedBy>
  <dcterms:created xsi:type="dcterms:W3CDTF">2020-10-27T15:07:47Z</dcterms:created>
  <dcterms:modified xsi:type="dcterms:W3CDTF">2021-07-12T16:52:52Z</dcterms:modified>
</cp:coreProperties>
</file>